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Images\PHOTOS\F77\"/>
    </mc:Choice>
  </mc:AlternateContent>
  <xr:revisionPtr revIDLastSave="0" documentId="8_{C88D5174-0891-411E-83FB-F10A07FBDCA6}" xr6:coauthVersionLast="47" xr6:coauthVersionMax="47" xr10:uidLastSave="{00000000-0000-0000-0000-000000000000}"/>
  <bookViews>
    <workbookView xWindow="3340" yWindow="3340" windowWidth="38400" windowHeight="9970" xr2:uid="{00000000-000D-0000-FFFF-FFFF00000000}"/>
  </bookViews>
  <sheets>
    <sheet name="PRESENTATION" sheetId="13" r:id="rId1"/>
    <sheet name="CONTEXTE DE LA DEMANDE" sheetId="2" r:id="rId2"/>
    <sheet name="EVALUATION DES BESOINS" sheetId="11" r:id="rId3"/>
    <sheet name="GRILLE 6 MODULES OPCO" sheetId="12" r:id="rId4"/>
    <sheet name="PLAN DE FINANCEMENT 2ASF" sheetId="7" r:id="rId5"/>
    <sheet name="REALISATIONS" sheetId="8" r:id="rId6"/>
    <sheet name="PROCESS" sheetId="14" r:id="rId7"/>
    <sheet name="Liste déroulante" sheetId="6" state="hidden" r:id="rId8"/>
  </sheets>
  <definedNames>
    <definedName name="_xlnm.Print_Area" localSheetId="2">'EVALUATION DES BESOINS'!$A$1:$J$144</definedName>
    <definedName name="_xlnm.Print_Area" localSheetId="3">'GRILLE 6 MODULES OPCO'!$A$1:$E$25</definedName>
    <definedName name="_xlnm.Print_Area" localSheetId="5">REALISATIONS!$A$1:$I$110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6" i="8"/>
  <c r="C6" i="12"/>
  <c r="C4" i="12"/>
  <c r="C6" i="7"/>
  <c r="C4" i="7"/>
  <c r="C8" i="11"/>
  <c r="C6" i="11"/>
  <c r="F12" i="8" l="1"/>
  <c r="F13" i="8"/>
  <c r="C13" i="8" l="1"/>
  <c r="C14" i="8"/>
  <c r="C12" i="8"/>
  <c r="G15" i="8"/>
  <c r="F109" i="8"/>
  <c r="I142" i="11"/>
  <c r="I140" i="11"/>
  <c r="F108" i="8" l="1"/>
  <c r="F14" i="8"/>
  <c r="G107" i="8" s="1"/>
  <c r="G110" i="8" s="1"/>
  <c r="G106" i="8" l="1"/>
  <c r="G92" i="8"/>
  <c r="G85" i="8"/>
  <c r="G76" i="8"/>
  <c r="G22" i="8"/>
  <c r="C83" i="8"/>
  <c r="C84" i="8"/>
  <c r="C97" i="8"/>
  <c r="C98" i="8"/>
  <c r="C103" i="8"/>
  <c r="C104" i="8"/>
  <c r="C105" i="8"/>
  <c r="C90" i="8"/>
  <c r="C91" i="8"/>
  <c r="C102" i="8"/>
  <c r="F15" i="8" l="1"/>
  <c r="C96" i="8"/>
  <c r="C95" i="8"/>
  <c r="C89" i="8"/>
  <c r="C88" i="8"/>
  <c r="C82" i="8"/>
  <c r="C81" i="8"/>
  <c r="C74" i="8"/>
  <c r="C75" i="8"/>
  <c r="C73" i="8"/>
  <c r="C66" i="8"/>
  <c r="C67" i="8"/>
  <c r="C68" i="8"/>
  <c r="C69" i="8"/>
  <c r="C6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25" i="8"/>
  <c r="C19" i="8"/>
  <c r="C20" i="8"/>
  <c r="C21" i="8"/>
  <c r="C18" i="8"/>
  <c r="I136" i="11" l="1"/>
  <c r="F104" i="8" s="1"/>
  <c r="I100" i="11"/>
  <c r="F74" i="8" s="1"/>
  <c r="I110" i="11"/>
  <c r="F82" i="8" s="1"/>
  <c r="I111" i="11"/>
  <c r="F83" i="8" s="1"/>
  <c r="I112" i="11"/>
  <c r="F84" i="8" s="1"/>
  <c r="I90" i="11"/>
  <c r="F67" i="8" s="1"/>
  <c r="I91" i="11"/>
  <c r="F68" i="8" s="1"/>
  <c r="I92" i="11"/>
  <c r="I81" i="11"/>
  <c r="F60" i="8" s="1"/>
  <c r="I76" i="11"/>
  <c r="F55" i="8" s="1"/>
  <c r="I71" i="11"/>
  <c r="F50" i="8" s="1"/>
  <c r="I70" i="11"/>
  <c r="F49" i="8" s="1"/>
  <c r="I69" i="11"/>
  <c r="F48" i="8" s="1"/>
  <c r="I68" i="11"/>
  <c r="F47" i="8" s="1"/>
  <c r="I78" i="11"/>
  <c r="F57" i="8" s="1"/>
  <c r="I50" i="11"/>
  <c r="F29" i="8" s="1"/>
  <c r="I49" i="11"/>
  <c r="F28" i="8" s="1"/>
  <c r="I48" i="11"/>
  <c r="F27" i="8" s="1"/>
  <c r="I47" i="11"/>
  <c r="F26" i="8" s="1"/>
  <c r="I46" i="11"/>
  <c r="F25" i="8" s="1"/>
  <c r="I40" i="11"/>
  <c r="F21" i="8" l="1"/>
  <c r="J92" i="11"/>
  <c r="F69" i="8"/>
  <c r="I89" i="11"/>
  <c r="I82" i="11"/>
  <c r="F61" i="8" s="1"/>
  <c r="I80" i="11"/>
  <c r="F59" i="8" s="1"/>
  <c r="I79" i="11"/>
  <c r="F58" i="8" s="1"/>
  <c r="E11" i="7" l="1"/>
  <c r="J91" i="11"/>
  <c r="F66" i="8"/>
  <c r="F70" i="8" s="1"/>
  <c r="J82" i="11"/>
  <c r="D17" i="12" s="1"/>
  <c r="I119" i="11" l="1"/>
  <c r="F89" i="8" s="1"/>
  <c r="I120" i="11"/>
  <c r="F90" i="8" s="1"/>
  <c r="I121" i="11"/>
  <c r="F91" i="8" s="1"/>
  <c r="I101" i="11"/>
  <c r="F75" i="8" s="1"/>
  <c r="I137" i="11"/>
  <c r="F105" i="8" s="1"/>
  <c r="I135" i="11"/>
  <c r="F103" i="8" s="1"/>
  <c r="I134" i="11"/>
  <c r="F102" i="8" s="1"/>
  <c r="I77" i="11"/>
  <c r="F56" i="8" s="1"/>
  <c r="I75" i="11"/>
  <c r="F54" i="8" s="1"/>
  <c r="I74" i="11"/>
  <c r="F53" i="8" s="1"/>
  <c r="I73" i="11"/>
  <c r="F52" i="8" s="1"/>
  <c r="I72" i="11"/>
  <c r="F51" i="8" s="1"/>
  <c r="I67" i="11"/>
  <c r="F46" i="8" s="1"/>
  <c r="I66" i="11"/>
  <c r="F45" i="8" s="1"/>
  <c r="I65" i="11"/>
  <c r="F44" i="8" s="1"/>
  <c r="I64" i="11"/>
  <c r="F43" i="8" s="1"/>
  <c r="I63" i="11"/>
  <c r="F42" i="8" s="1"/>
  <c r="I62" i="11"/>
  <c r="F41" i="8" s="1"/>
  <c r="I61" i="11"/>
  <c r="F40" i="8" s="1"/>
  <c r="I60" i="11"/>
  <c r="F39" i="8" s="1"/>
  <c r="I59" i="11"/>
  <c r="F38" i="8" s="1"/>
  <c r="I58" i="11"/>
  <c r="F37" i="8" s="1"/>
  <c r="I57" i="11"/>
  <c r="F36" i="8" s="1"/>
  <c r="I56" i="11"/>
  <c r="F35" i="8" s="1"/>
  <c r="I55" i="11"/>
  <c r="F34" i="8" s="1"/>
  <c r="I54" i="11"/>
  <c r="F33" i="8" s="1"/>
  <c r="I53" i="11"/>
  <c r="F32" i="8" s="1"/>
  <c r="I52" i="11"/>
  <c r="F31" i="8" s="1"/>
  <c r="I51" i="11"/>
  <c r="F30" i="8" s="1"/>
  <c r="I38" i="11"/>
  <c r="I39" i="11"/>
  <c r="I118" i="11"/>
  <c r="F88" i="8" s="1"/>
  <c r="I109" i="11"/>
  <c r="I99" i="11"/>
  <c r="F73" i="8" s="1"/>
  <c r="I37" i="11"/>
  <c r="F19" i="8" l="1"/>
  <c r="E15" i="7"/>
  <c r="F20" i="8"/>
  <c r="E13" i="7"/>
  <c r="F18" i="8"/>
  <c r="E9" i="7"/>
  <c r="F106" i="8"/>
  <c r="F92" i="8"/>
  <c r="F76" i="8"/>
  <c r="F62" i="8"/>
  <c r="J137" i="11"/>
  <c r="J112" i="11"/>
  <c r="D21" i="12" s="1"/>
  <c r="F81" i="8"/>
  <c r="F85" i="8" s="1"/>
  <c r="J101" i="11"/>
  <c r="D19" i="12" s="1"/>
  <c r="J121" i="11"/>
  <c r="D23" i="12" s="1"/>
  <c r="J77" i="11"/>
  <c r="J40" i="11"/>
  <c r="F22" i="8" l="1"/>
  <c r="F107" i="8" s="1"/>
  <c r="F110" i="8" s="1"/>
  <c r="E16" i="7"/>
  <c r="I139" i="11"/>
  <c r="I141" i="11" s="1"/>
  <c r="I144" i="11" s="1"/>
  <c r="D14" i="12"/>
  <c r="D15" i="12"/>
  <c r="D2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Pascale Borgies</author>
  </authors>
  <commentList>
    <comment ref="F36" authorId="0" shapeId="0" xr:uid="{00000000-0006-0000-0200-000001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45" authorId="0" shapeId="0" xr:uid="{00000000-0006-0000-0200-000002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87" authorId="0" shapeId="0" xr:uid="{00000000-0006-0000-0200-000003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98" authorId="0" shapeId="0" xr:uid="{00000000-0006-0000-0200-000004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08" authorId="0" shapeId="0" xr:uid="{00000000-0006-0000-0200-000005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17" authorId="0" shapeId="0" xr:uid="{00000000-0006-0000-0200-000006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33" authorId="0" shapeId="0" xr:uid="{00000000-0006-0000-0200-00000700000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Pascale Borgies</author>
  </authors>
  <commentList>
    <comment ref="D10" authorId="0" shapeId="0" xr:uid="{00000000-0006-0000-0300-000001000000}">
      <text>
        <r>
          <rPr>
            <b/>
            <sz val="9"/>
            <color indexed="81"/>
            <rFont val="Tahoma"/>
            <family val="2"/>
          </rPr>
          <t>Pascale Borgies:</t>
        </r>
        <r>
          <rPr>
            <sz val="9"/>
            <color indexed="81"/>
            <rFont val="Tahoma"/>
            <family val="2"/>
          </rPr>
          <t xml:space="preserve">
Inscrire le montant correspondant</t>
        </r>
      </text>
    </comment>
    <comment ref="D11" authorId="0" shapeId="0" xr:uid="{00000000-0006-0000-0300-000002000000}">
      <text>
        <r>
          <rPr>
            <b/>
            <sz val="9"/>
            <color indexed="81"/>
            <rFont val="Tahoma"/>
            <family val="2"/>
          </rPr>
          <t>Pascale Borgies:</t>
        </r>
        <r>
          <rPr>
            <sz val="9"/>
            <color indexed="81"/>
            <rFont val="Tahoma"/>
            <family val="2"/>
          </rPr>
          <t xml:space="preserve">
Inscrire le montant correspondant</t>
        </r>
      </text>
    </comment>
    <comment ref="D12" authorId="0" shapeId="0" xr:uid="{00000000-0006-0000-0300-000003000000}">
      <text>
        <r>
          <rPr>
            <b/>
            <sz val="9"/>
            <color indexed="81"/>
            <rFont val="Tahoma"/>
            <family val="2"/>
          </rPr>
          <t>Pascale Borgies:</t>
        </r>
        <r>
          <rPr>
            <sz val="9"/>
            <color indexed="81"/>
            <rFont val="Tahoma"/>
            <family val="2"/>
          </rPr>
          <t xml:space="preserve">
inscrire le montant correspondant</t>
        </r>
      </text>
    </comment>
    <comment ref="D25" authorId="0" shapeId="0" xr:uid="{00000000-0006-0000-0300-000004000000}">
      <text>
        <r>
          <rPr>
            <b/>
            <sz val="9"/>
            <color indexed="81"/>
            <rFont val="Tahoma"/>
            <family val="2"/>
          </rPr>
          <t>Pascale Borgies:</t>
        </r>
        <r>
          <rPr>
            <sz val="9"/>
            <color indexed="81"/>
            <rFont val="Tahoma"/>
            <family val="2"/>
          </rPr>
          <t xml:space="preserve">
Inscire ici le montant demandé à l'OPCO - Si les besoins identifiés excèdent 4000 € - noter 4000 € </t>
        </r>
      </text>
    </comment>
  </commentList>
</comments>
</file>

<file path=xl/sharedStrings.xml><?xml version="1.0" encoding="utf-8"?>
<sst xmlns="http://schemas.openxmlformats.org/spreadsheetml/2006/main" count="365" uniqueCount="202">
  <si>
    <t>OPCO</t>
  </si>
  <si>
    <t>Interlocuteur OPCO</t>
  </si>
  <si>
    <t>Nom - prénom :</t>
  </si>
  <si>
    <t>CONTEXTE DE LA DEMANDE</t>
  </si>
  <si>
    <t>Autre</t>
  </si>
  <si>
    <t>Oui</t>
  </si>
  <si>
    <t>Non</t>
  </si>
  <si>
    <t>Financement</t>
  </si>
  <si>
    <t>Majoration OPCO</t>
  </si>
  <si>
    <t>Agefiph</t>
  </si>
  <si>
    <t>Coordonnées tel ou mail :</t>
  </si>
  <si>
    <t>Intervenant</t>
  </si>
  <si>
    <t>Interne</t>
  </si>
  <si>
    <t xml:space="preserve">ANALYSE SITUATIONNELLE DU BESOIN DE COMPENSATION </t>
  </si>
  <si>
    <t>DEMANDE DE FINANCEMENT AGEFIPH</t>
  </si>
  <si>
    <t>COUT TOTAL DES AMENAGEMENTS</t>
  </si>
  <si>
    <t>CFA/OF Compris dans l'individualisation du parcours</t>
  </si>
  <si>
    <t>Autre (accompagnement médico social…)</t>
  </si>
  <si>
    <t>Réalisé ?</t>
  </si>
  <si>
    <t>Commentaires</t>
  </si>
  <si>
    <t>Partiellement</t>
  </si>
  <si>
    <t>Externe</t>
  </si>
  <si>
    <t xml:space="preserve">MISE ŒUVRE DES AMENAGEMENTS PRECONISES </t>
  </si>
  <si>
    <t>Montant total</t>
  </si>
  <si>
    <t>Justificatif</t>
  </si>
  <si>
    <t>Modules OPCO</t>
  </si>
  <si>
    <t>(joindre le Cerfa)</t>
  </si>
  <si>
    <t>Financeur de la formation</t>
  </si>
  <si>
    <t>FINANCEUR FORMATION</t>
  </si>
  <si>
    <t>CONSEIL REGIONAL</t>
  </si>
  <si>
    <t>POLE EMPLOI</t>
  </si>
  <si>
    <t>AUTRE FINANCEUR (merci de préciser)</t>
  </si>
  <si>
    <t>Précision éventuelle</t>
  </si>
  <si>
    <t>d'une demande de besoins complémentaires</t>
  </si>
  <si>
    <t>Si financement OPCO :</t>
  </si>
  <si>
    <t>Afdas : culture, industries créatives, médias, sport, tourisme, loisirs</t>
  </si>
  <si>
    <t>Atlas : assurances, services financiers et conseil</t>
  </si>
  <si>
    <t>Ocapiat : agriculture, pêche, industrie agroalimentaire et territoires</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</si>
  <si>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</si>
  <si>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</si>
  <si>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</si>
  <si>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</si>
  <si>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</si>
  <si>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</si>
  <si>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</si>
  <si>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</si>
  <si>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une 1ère demande</t>
  </si>
  <si>
    <t>une demande de renouvellement (2ème année ou suite de parcours)</t>
  </si>
  <si>
    <t>Demande</t>
  </si>
  <si>
    <t>A revoir</t>
  </si>
  <si>
    <t>Prise en charge OPCO (apprenti)</t>
  </si>
  <si>
    <t>Autre co-financement</t>
  </si>
  <si>
    <t xml:space="preserve">Epreuves de selection, de positionnement </t>
  </si>
  <si>
    <t>Epreuves d'examen</t>
  </si>
  <si>
    <t>Niveau sollicité</t>
  </si>
  <si>
    <t>Montant </t>
  </si>
  <si>
    <t>Module 1 : Evaluation des besoins de compensation et définition les adaptations</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</si>
  <si>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</si>
  <si>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</si>
  <si>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</si>
  <si>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</si>
  <si>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Prestataire Agefiph</t>
  </si>
  <si>
    <t xml:space="preserve">Intervenant interne </t>
  </si>
  <si>
    <t xml:space="preserve">Intervenant externe </t>
  </si>
  <si>
    <t>Formation en centre : Adaptation pédagogique tout au long du cycle de formation</t>
  </si>
  <si>
    <t>Sensibilisation du collectif en entreprise des conséquences du handicap, présentation des aménagements</t>
  </si>
  <si>
    <t xml:space="preserve">Coût unitaire ou coût horaire </t>
  </si>
  <si>
    <t>Nb d'unité ou nb d'heures</t>
  </si>
  <si>
    <t>Accès aux droits</t>
  </si>
  <si>
    <t xml:space="preserve">Soutien à la formation en entreprise </t>
  </si>
  <si>
    <t>TOTAL</t>
  </si>
  <si>
    <t>TOTAL OPCO (Maximum 4000€)</t>
  </si>
  <si>
    <t>PRECONISATIONS ISSUES DE L'EVALUATION</t>
  </si>
  <si>
    <t xml:space="preserve">Parties prenantes ayant contribué à l'évaluation  : </t>
  </si>
  <si>
    <t>Sélectionner OUI/NON</t>
  </si>
  <si>
    <t>Adaptation des supports et outils pédagogiques</t>
  </si>
  <si>
    <t xml:space="preserve">Aide humaine </t>
  </si>
  <si>
    <t>Aide technique et appropriation</t>
  </si>
  <si>
    <t>Préciser en quoi va consister l'adaptation</t>
  </si>
  <si>
    <t>Nature des réponses proposées</t>
  </si>
  <si>
    <t xml:space="preserve">TEMPORALITE DE L'EVALUATION ET PARTICIPANTS </t>
  </si>
  <si>
    <t>Réponses proposées</t>
  </si>
  <si>
    <t>Sensibilisation des intervenants</t>
  </si>
  <si>
    <t>Adaptation des épreuves</t>
  </si>
  <si>
    <t>SECURISATION GLOBALE DU PARCOURS</t>
  </si>
  <si>
    <t>Autres : Accessibilité aux espaces collectifs (restauration, salles de cours, lieux d'hebergement…)</t>
  </si>
  <si>
    <t>Préciser les modalités de suivi des adaptations et leur temporalité</t>
  </si>
  <si>
    <t>SUIVI DES ADAPTATIONS</t>
  </si>
  <si>
    <t>Bénéficiaire</t>
  </si>
  <si>
    <t>Contrat d'apprentissage ?</t>
  </si>
  <si>
    <t>Apprenant</t>
  </si>
  <si>
    <t>Entourage de l'apprenant</t>
  </si>
  <si>
    <r>
      <t xml:space="preserve">Aide technique et appropriation
</t>
    </r>
    <r>
      <rPr>
        <i/>
        <sz val="11"/>
        <rFont val="Calibri Light"/>
        <family val="2"/>
        <scheme val="major"/>
      </rPr>
      <t>Exemples : Mise à disposition (achat ou prêt) d'une aide technique (logiciel, loupe, assise adaptée…), temps de formation à son utilisation…</t>
    </r>
  </si>
  <si>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</si>
  <si>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</si>
  <si>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</si>
  <si>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</si>
  <si>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</si>
  <si>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t>Exposer ce qui est prévu pour tous (contexte, contenu…)</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</si>
  <si>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</si>
  <si>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t>Accès à l'autonomie et à la suite de parcours</t>
  </si>
  <si>
    <t>Exemples : Appui à l'autonomie (santé, hygiène…), préparation à l'insertion professionnelle, appui à la suite du parcours</t>
  </si>
  <si>
    <t>Mise en lien avec les adaptations proposées en centre …</t>
  </si>
  <si>
    <t>Soutien aux apprentissages en entreprise</t>
  </si>
  <si>
    <t>Exemples : Rencontres et temps de coordination avec l'entourage médico-socio-éducatif de la personne, vérification de la mobiliation des aides financières , appui au montage du dossier RQTH…</t>
  </si>
  <si>
    <t>Organisation et modalités de suivi des adaptations préconisées 
Exemples : Suivi  de la bonne mise en œuvre des préconisations, bilans intermédiaires, bilan à fin de parcours …</t>
  </si>
  <si>
    <t>Exemples : Mise à disposition d'une place de parking en proximité, mise à disposition d'un hébergement accessible, appui à l'organisation d'un transport adapté…</t>
  </si>
  <si>
    <t>Alternance</t>
  </si>
  <si>
    <t>Montant maximum 4000€</t>
  </si>
  <si>
    <t>Tuteur / Maître d'apprentissage</t>
  </si>
  <si>
    <t xml:space="preserve">Entreprise </t>
  </si>
  <si>
    <t xml:space="preserve">Année de formation </t>
  </si>
  <si>
    <t>Nom :</t>
  </si>
  <si>
    <t>Adresse :</t>
  </si>
  <si>
    <t>Intitulé de la formation</t>
  </si>
  <si>
    <t xml:space="preserve">Cet onglet est destiné au suivi des adaptations préconisées. </t>
  </si>
  <si>
    <t xml:space="preserve">Evaluation initiale </t>
  </si>
  <si>
    <t>Evaluation complémentaire</t>
  </si>
  <si>
    <t xml:space="preserve">Adaptations proposées </t>
  </si>
  <si>
    <t>Montant prévu</t>
  </si>
  <si>
    <t>Montant forfaitaire uniquement pour les contrats d'apprentissage financé par l'OPCO. L'Agefiph ne finance pas l'évaluation</t>
  </si>
  <si>
    <t>Evaluation initiale (350€)</t>
  </si>
  <si>
    <t>Evaluation complémentaire (150€)</t>
  </si>
  <si>
    <t>Evaluation renouvellement (150€)</t>
  </si>
  <si>
    <r>
      <t xml:space="preserve">Information complémentaire 
</t>
    </r>
    <r>
      <rPr>
        <sz val="11"/>
        <color theme="1"/>
        <rFont val="Calibri Light"/>
        <family val="2"/>
        <scheme val="major"/>
      </rPr>
      <t>L'entreprise a-t-elle mis en place des mesures pour adapter la situation de travail ? (oui/non)</t>
    </r>
  </si>
  <si>
    <t>☐ Evaluation initiale socle - Forfait 350 €</t>
  </si>
  <si>
    <t>☐ Evaluation complément - Forfait 150 €</t>
  </si>
  <si>
    <t>☐ Evaluation renouvellement - Forfait 150 €</t>
  </si>
  <si>
    <t>Cet outil vous est proposé par l'Agefiph.</t>
  </si>
  <si>
    <t>Il a été conçu en partenariat avec des organismes de formation et des CFA.</t>
  </si>
  <si>
    <t>Les outils proposés</t>
  </si>
  <si>
    <t>Contexte de la demande</t>
  </si>
  <si>
    <t>Suivi des réalisations</t>
  </si>
  <si>
    <t>Evaluation des besoins de l'apprenant 
en situation de handicap</t>
  </si>
  <si>
    <t>Grille d'appui à l'évaluation des besoins 
des apprenants en situation de handicap</t>
  </si>
  <si>
    <t>A compléter si co-financement</t>
  </si>
  <si>
    <t>A compléter</t>
  </si>
  <si>
    <t>COUT DES AMENAGEMENTS (hors évaluation)</t>
  </si>
  <si>
    <t>Evaluation (montant forfaitaire pour les apprentis)</t>
  </si>
  <si>
    <t>Relève des obligations de l'OF/CFA</t>
  </si>
  <si>
    <t xml:space="preserve">Il peut être amené à évoluer en fonction des remontées qui nous sont faites. </t>
  </si>
  <si>
    <t>N'hésitez pas à nous faire part de vos propositions d'amélioration.</t>
  </si>
  <si>
    <t>Exposer le contexte, la situation ou la tâche proposés à tous et qui peut poser problème à l'apprenant</t>
  </si>
  <si>
    <t>Exposer ce dont bénéficie l'apprenant</t>
  </si>
  <si>
    <t>Exposer les démarches complémentaires à réaliser</t>
  </si>
  <si>
    <t>Exposer les difficultés identifiées pour l'apprenant</t>
  </si>
  <si>
    <t>Forfait</t>
  </si>
  <si>
    <t>Majoration du temps</t>
  </si>
  <si>
    <t>Majoration du temps des épreuves</t>
  </si>
  <si>
    <t>Adaptation des épreuves (contenus et/ou modalités de passation par ex salle isolée, distanciel…)</t>
  </si>
  <si>
    <t>Module 2 : Adaptation pédagogique (montant indicatif 3000 €)</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</si>
  <si>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</si>
  <si>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</si>
  <si>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</si>
  <si>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Date de début</t>
  </si>
  <si>
    <t xml:space="preserve">Date de fin </t>
  </si>
  <si>
    <t>Montant réalisé</t>
  </si>
  <si>
    <t>Pour conduire cette évaluation, avez-vous bénéficié de l'appui de la Ressource Handicap Formation  ?</t>
  </si>
  <si>
    <t xml:space="preserve">Mise en lien avec les adaptations proposées en centre </t>
  </si>
  <si>
    <t>Organisation et modalités de suivi des adaptations préconisées 
Exemples : Suivi  de la bonne mise en œuvre des préconisations, bilans intermédiaires, bilan de fin de parcours …</t>
  </si>
  <si>
    <t>GRILLE DE CALCUL DE LA MAJORATION POUR LES CONTRATS D'APPRENTISSAGE</t>
  </si>
  <si>
    <t xml:space="preserve">Apprentis : grille 6 modules OPCO </t>
  </si>
  <si>
    <t>1. Adaptations pédagogiques / organisationnelles</t>
  </si>
  <si>
    <t>2. Matériel</t>
  </si>
  <si>
    <t>3. Assistance humaine</t>
  </si>
  <si>
    <t>4. Autre</t>
  </si>
  <si>
    <t>Evaluer les besoins d'un apprenant en situation de handicap</t>
  </si>
  <si>
    <t>Fiche PROCESS</t>
  </si>
  <si>
    <r>
      <t>!</t>
    </r>
    <r>
      <rPr>
        <b/>
        <sz val="14"/>
        <color rgb="FF8D1F4E"/>
        <rFont val="Calibri"/>
        <family val="2"/>
        <scheme val="minor"/>
      </rPr>
      <t xml:space="preserve"> </t>
    </r>
  </si>
  <si>
    <t xml:space="preserve">La Ressource Handicap Formation peut vous aider </t>
  </si>
  <si>
    <t>N'hésitez pas à la contacter : www.agefiph.fr rubrique Acteur de la formation</t>
  </si>
  <si>
    <r>
      <rPr>
        <b/>
        <sz val="11"/>
        <color theme="1" tint="0.14999847407452621"/>
        <rFont val="Calibri Light"/>
        <family val="2"/>
        <scheme val="major"/>
      </rPr>
      <t xml:space="preserve">
</t>
    </r>
    <r>
      <rPr>
        <b/>
        <sz val="12"/>
        <color theme="1" tint="0.14999847407452621"/>
        <rFont val="Calibri Light"/>
        <family val="2"/>
        <scheme val="major"/>
      </rPr>
      <t>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t>
    </r>
    <r>
      <rPr>
        <b/>
        <sz val="12"/>
        <color rgb="FFC00000"/>
        <rFont val="Calibri Light"/>
        <family val="2"/>
        <scheme val="major"/>
      </rPr>
      <t xml:space="preserve"> </t>
    </r>
    <r>
      <rPr>
        <b/>
        <sz val="12"/>
        <color rgb="FF8D1F4E"/>
        <rFont val="Calibri Light"/>
        <family val="2"/>
        <scheme val="major"/>
      </rPr>
      <t>En savoir plus ? https://www.agefiph.fr/articles/article/evaluez-les-besoins-de-vos-apprenants</t>
    </r>
    <r>
      <rPr>
        <b/>
        <sz val="12"/>
        <color rgb="FFC00000"/>
        <rFont val="Calibri Light"/>
        <family val="2"/>
        <scheme val="major"/>
      </rPr>
      <t xml:space="preserve">
</t>
    </r>
  </si>
  <si>
    <t>Apprenant concerné</t>
  </si>
  <si>
    <t>Contributeurs internes à l'organisme de formation</t>
  </si>
  <si>
    <t>Coordonnées</t>
  </si>
  <si>
    <t>Précision utiles</t>
  </si>
  <si>
    <t>Contributeurs externes à l'organisme de formation</t>
  </si>
  <si>
    <t>Référent de parcours</t>
  </si>
  <si>
    <t>Référent médico-social</t>
  </si>
  <si>
    <t>Prestataire d'Appui Spécifique Agefiph (PAS)</t>
  </si>
  <si>
    <t>Structure spécialisée</t>
  </si>
  <si>
    <t>Coordonnateur Ulis, enseignant référent</t>
  </si>
  <si>
    <t>Entreprise : tuteur ou maître d'apprentissage</t>
  </si>
  <si>
    <r>
      <rPr>
        <b/>
        <sz val="12"/>
        <color rgb="FF69173B"/>
        <rFont val="Calibri Light"/>
        <family val="2"/>
        <scheme val="major"/>
      </rPr>
      <t xml:space="preserve">Contenus et modalités de la formation </t>
    </r>
    <r>
      <rPr>
        <b/>
        <sz val="11"/>
        <color rgb="FF69173B"/>
        <rFont val="Calibri Light"/>
        <family val="2"/>
        <scheme val="major"/>
      </rPr>
      <t xml:space="preserve">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</si>
  <si>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rPr>
        <b/>
        <sz val="12"/>
        <color rgb="FF69173B"/>
        <rFont val="Calibri Light"/>
        <family val="2"/>
        <scheme val="major"/>
      </rPr>
      <t>Outils et méthodes pédagogiques</t>
    </r>
    <r>
      <rPr>
        <b/>
        <sz val="11"/>
        <color rgb="FF69173B"/>
        <rFont val="Calibri Light"/>
        <family val="2"/>
        <scheme val="major"/>
      </rPr>
      <t xml:space="preserve">
</t>
    </r>
    <r>
      <rPr>
        <i/>
        <sz val="11"/>
        <color theme="1"/>
        <rFont val="Calibri Light"/>
        <family val="2"/>
        <scheme val="major"/>
      </rPr>
      <t>Exemples : Adaptation des supports pédagogiques, adaptation des outils ou mise en place de nouveaux outils (logiciels, FOAD…), approche pédagogique adaptée aux difficultés de la personne…</t>
    </r>
  </si>
  <si>
    <r>
      <rPr>
        <b/>
        <sz val="12"/>
        <color rgb="FF69173B"/>
        <rFont val="Calibri Light"/>
        <family val="2"/>
        <scheme val="major"/>
      </rPr>
      <t>Soutien pédagogique individuel</t>
    </r>
    <r>
      <rPr>
        <b/>
        <sz val="11"/>
        <color rgb="FF69173B"/>
        <rFont val="Calibri Light"/>
        <family val="2"/>
        <scheme val="major"/>
      </rPr>
      <t xml:space="preserve">
</t>
    </r>
    <r>
      <rPr>
        <i/>
        <sz val="11"/>
        <rFont val="Calibri Light"/>
        <family val="2"/>
        <scheme val="major"/>
      </rPr>
      <t xml:space="preserve">Exemples : Remise à niveau, Aide aux devoirs, Préparation individuelle d'une épreuve/examen </t>
    </r>
  </si>
  <si>
    <r>
      <rPr>
        <b/>
        <sz val="12"/>
        <color rgb="FF69173B"/>
        <rFont val="Calibri Light"/>
        <family val="2"/>
        <scheme val="major"/>
      </rPr>
      <t>Soutien pédagogique en petits groupes</t>
    </r>
    <r>
      <rPr>
        <b/>
        <sz val="11"/>
        <color rgb="FF69173B"/>
        <rFont val="Calibri Light"/>
        <family val="2"/>
        <scheme val="major"/>
      </rPr>
      <t xml:space="preserve">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</si>
  <si>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rPr>
        <b/>
        <sz val="12"/>
        <color rgb="FF69173B"/>
        <rFont val="Calibri Light"/>
        <family val="2"/>
        <scheme val="major"/>
      </rPr>
      <t>Aides humaines en appui aux apprentissages</t>
    </r>
    <r>
      <rPr>
        <b/>
        <sz val="11"/>
        <color rgb="FF69173B"/>
        <rFont val="Calibri Light"/>
        <family val="2"/>
        <scheme val="major"/>
      </rPr>
      <t xml:space="preserve">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</si>
  <si>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rPr>
        <b/>
        <sz val="12"/>
        <color rgb="FF69173B"/>
        <rFont val="Calibri Light"/>
        <family val="2"/>
        <scheme val="major"/>
      </rPr>
      <t>Sensibilisation du collectif du centre de formation</t>
    </r>
    <r>
      <rPr>
        <b/>
        <sz val="11"/>
        <color rgb="FF69173B"/>
        <rFont val="Calibri Light"/>
        <family val="2"/>
        <scheme val="major"/>
      </rPr>
      <t xml:space="preserve">
</t>
    </r>
    <r>
      <rPr>
        <i/>
        <sz val="11"/>
        <rFont val="Calibri Light"/>
        <family val="2"/>
        <scheme val="major"/>
      </rPr>
      <t xml:space="preserve">Exemples : Sensibilisation des enseignants et/ou des apprenants aux répercussions du handicap, présentation des aménagements préconisés...
</t>
    </r>
  </si>
  <si>
    <r>
      <rPr>
        <b/>
        <sz val="12"/>
        <color rgb="FF69173B"/>
        <rFont val="Calibri Light"/>
        <family val="2"/>
        <scheme val="major"/>
      </rPr>
      <t>Aide technique et appropriation</t>
    </r>
    <r>
      <rPr>
        <b/>
        <sz val="11"/>
        <color rgb="FF69173B"/>
        <rFont val="Calibri Light"/>
        <family val="2"/>
        <scheme val="major"/>
      </rPr>
      <t xml:space="preserve">
</t>
    </r>
    <r>
      <rPr>
        <i/>
        <sz val="11"/>
        <rFont val="Calibri Light"/>
        <family val="2"/>
        <scheme val="major"/>
      </rPr>
      <t>Exemples : Mise à disposition (achat ou prêt) d'une aide technique (logiciel, loupe, assise adaptée…), temps de formation à son utilisation…</t>
    </r>
  </si>
  <si>
    <t>Adaptation des supports et outils pédagogiques, mise en place de nouveaux outils, adaptation des épreuves, modification de la durée, du rythme, soutien pédagogique individuel ou en petit groupe …</t>
  </si>
  <si>
    <t xml:space="preserve">Achat ou location de matériel </t>
  </si>
  <si>
    <t>Aide humaine en appui aux apprentissages</t>
  </si>
  <si>
    <t>Sensibilisation, suivi …</t>
  </si>
  <si>
    <t>Nom - Prénom :</t>
  </si>
  <si>
    <t xml:space="preserve">Evaluation renouvellement </t>
  </si>
  <si>
    <t>Référent Handicap</t>
  </si>
  <si>
    <t>Référent pédagogique</t>
  </si>
  <si>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
    </r>
  </si>
  <si>
    <t>Aide à l'Adaptation des Situations 
de Formation : plan de financement</t>
  </si>
  <si>
    <t xml:space="preserve">AIDE A L'ADAPTATION DES SITUATIONS DE FORMATION : PLAN DE FINANCEMENT </t>
  </si>
  <si>
    <t xml:space="preserve">Date des réunions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</si>
</sst>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sz val="11"/>
      <name val="Calibri"/>
      <family val="2"/>
      <scheme val="minor"/>
    </font>
    <font>
      <b/>
      <i/>
      <sz val="12"/>
      <color theme="5" tint="-0.249977111117893"/>
      <name val="Calibri Light"/>
      <family val="2"/>
      <scheme val="major"/>
    </font>
    <font>
      <u/>
      <sz val="11"/>
      <color theme="10"/>
      <name val="Calibri"/>
      <family val="2"/>
      <scheme val="min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16"/>
      <color theme="1"/>
      <name val="Calibri"/>
      <family val="2"/>
      <scheme val="minor"/>
    </font>
    <font>
      <b/>
      <sz val="12"/>
      <color rgb="FFC00000"/>
      <name val="Calibri Light"/>
      <family val="2"/>
      <scheme val="major"/>
    </font>
    <font>
      <sz val="9"/>
      <color indexed="81"/>
      <name val="Tahoma"/>
      <family val="2"/>
    </font>
    <font>
      <b/>
      <sz val="9"/>
      <color indexed="81"/>
      <name val="Tahoma"/>
      <family val="2"/>
    </font>
    <font>
      <sz val="12"/>
      <color theme="3" tint="-0.499984740745262"/>
      <name val="Calibri"/>
      <family val="2"/>
      <scheme val="minor"/>
    </font>
    <font>
      <b/>
      <sz val="12"/>
      <color theme="3" tint="-0.499984740745262"/>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1"/>
      <color theme="2" tint="-0.89999084444715716"/>
      <name val="Calibri"/>
      <family val="2"/>
      <scheme val="minor"/>
    </font>
    <font>
      <b/>
      <sz val="20"/>
      <name val="Calibri Light"/>
      <family val="2"/>
      <scheme val="major"/>
    </font>
    <font>
      <b/>
      <sz val="20"/>
      <color theme="1"/>
      <name val="Calibri"/>
      <family val="2"/>
      <scheme val="minor"/>
    </font>
    <font>
      <sz val="12"/>
      <color theme="0"/>
      <name val="Calibri"/>
      <family val="2"/>
      <scheme val="minor"/>
    </font>
    <font>
      <b/>
      <sz val="11"/>
      <color theme="5" tint="-0.499984740745262"/>
      <name val="Calibri"/>
      <family val="2"/>
      <scheme val="minor"/>
    </font>
    <font>
      <b/>
      <u/>
      <sz val="11"/>
      <color theme="5" tint="-0.499984740745262"/>
      <name val="Calibri"/>
      <family val="2"/>
      <scheme val="minor"/>
    </font>
    <font>
      <b/>
      <sz val="14"/>
      <color rgb="FF8D1F4E"/>
      <name val="Calibri"/>
      <family val="2"/>
      <scheme val="minor"/>
    </font>
    <font>
      <b/>
      <sz val="18"/>
      <color theme="1"/>
      <name val="Calibri"/>
      <family val="2"/>
      <scheme val="minor"/>
    </font>
    <font>
      <b/>
      <sz val="32"/>
      <color rgb="FF8D1F4E"/>
      <name val="Calibri"/>
      <family val="2"/>
      <scheme val="minor"/>
    </font>
    <font>
      <b/>
      <sz val="11"/>
      <color theme="1" tint="0.14999847407452621"/>
      <name val="Calibri Light"/>
      <family val="2"/>
      <scheme val="major"/>
    </font>
    <font>
      <b/>
      <sz val="12"/>
      <color theme="1" tint="0.14999847407452621"/>
      <name val="Calibri Light"/>
      <family val="2"/>
      <scheme val="major"/>
    </font>
    <font>
      <b/>
      <sz val="12"/>
      <color rgb="FF8D1F4E"/>
      <name val="Calibri Light"/>
      <family val="2"/>
      <scheme val="major"/>
    </font>
    <font>
      <b/>
      <sz val="16"/>
      <color theme="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69173B"/>
        <bgColor indexed="64"/>
      </patternFill>
    </fill>
    <fill>
      <patternFill patternType="solid">
        <fgColor rgb="FFFFCCCC"/>
        <bgColor indexed="64"/>
      </patternFill>
    </fill>
    <fill>
      <patternFill patternType="solid">
        <fgColor theme="0" tint="-0.499984740745262"/>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
      <patternFill patternType="solid">
        <fgColor rgb="FFFFE7E7"/>
        <bgColor indexed="64"/>
      </patternFill>
    </fill>
    <fill>
      <patternFill patternType="solid">
        <fgColor rgb="FF571B6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4C9FF"/>
        <bgColor indexed="64"/>
      </patternFill>
    </fill>
    <fill>
      <patternFill patternType="solid">
        <fgColor rgb="FFE6CDFF"/>
        <bgColor indexed="64"/>
      </patternFill>
    </fill>
    <fill>
      <patternFill patternType="solid">
        <fgColor theme="5"/>
        <bgColor indexed="64"/>
      </patternFill>
    </fill>
    <fill>
      <patternFill patternType="solid">
        <fgColor theme="2"/>
        <bgColor indexed="64"/>
      </patternFill>
    </fill>
    <fill>
      <patternFill patternType="solid">
        <fgColor theme="2" tint="-0.499984740745262"/>
        <bgColor indexed="64"/>
      </patternFill>
    </fill>
    <fill>
      <patternFill patternType="solid">
        <fgColor rgb="FFEA6A1D"/>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EA6A1D"/>
      </left>
      <right/>
      <top style="medium">
        <color rgb="FFEA6A1D"/>
      </top>
      <bottom/>
      <diagonal/>
    </border>
    <border>
      <left/>
      <right/>
      <top style="medium">
        <color rgb="FFEA6A1D"/>
      </top>
      <bottom/>
      <diagonal/>
    </border>
    <border>
      <left/>
      <right style="medium">
        <color rgb="FFEA6A1D"/>
      </right>
      <top style="medium">
        <color rgb="FFEA6A1D"/>
      </top>
      <bottom/>
      <diagonal/>
    </border>
    <border>
      <left style="medium">
        <color rgb="FFEA6A1D"/>
      </left>
      <right/>
      <top/>
      <bottom style="medium">
        <color rgb="FFEA6A1D"/>
      </bottom>
      <diagonal/>
    </border>
    <border>
      <left/>
      <right/>
      <top/>
      <bottom style="medium">
        <color rgb="FFEA6A1D"/>
      </bottom>
      <diagonal/>
    </border>
    <border>
      <left/>
      <right style="medium">
        <color rgb="FFEA6A1D"/>
      </right>
      <top/>
      <bottom style="medium">
        <color rgb="FFEA6A1D"/>
      </bottom>
      <diagonal/>
    </border>
    <border>
      <left style="thin">
        <color rgb="FFEA6A1D"/>
      </left>
      <right style="thin">
        <color rgb="FFEA6A1D"/>
      </right>
      <top style="thin">
        <color rgb="FFEA6A1D"/>
      </top>
      <bottom style="thin">
        <color rgb="FFEA6A1D"/>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442">
    <xf numFmtId="0" fontId="0" fillId="0" borderId="0" xfId="0"/>
    <xf numFmtId="0" fontId="1" fillId="0" borderId="0" xfId="0" applyFont="1"/>
    <xf numFmtId="0" fontId="7" fillId="0" borderId="0" xfId="0" applyFont="1" applyAlignment="1">
      <alignment wrapText="1"/>
    </xf>
    <xf numFmtId="0" fontId="9"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vertical="top"/>
    </xf>
    <xf numFmtId="0" fontId="9" fillId="0" borderId="0" xfId="0" applyFont="1" applyAlignment="1">
      <alignment vertical="center" wrapText="1"/>
    </xf>
    <xf numFmtId="0" fontId="0" fillId="0" borderId="0" xfId="0" applyAlignment="1">
      <alignment wrapText="1"/>
    </xf>
    <xf numFmtId="0" fontId="7" fillId="0" borderId="0" xfId="0" applyFont="1" applyAlignment="1">
      <alignment vertical="top" wrapText="1"/>
    </xf>
    <xf numFmtId="0" fontId="19" fillId="0" borderId="9" xfId="0" applyFont="1" applyBorder="1" applyAlignment="1">
      <alignment horizontal="left"/>
    </xf>
    <xf numFmtId="0" fontId="7" fillId="0" borderId="9" xfId="0" applyFont="1" applyBorder="1" applyAlignment="1">
      <alignment horizontal="left"/>
    </xf>
    <xf numFmtId="0" fontId="19" fillId="5" borderId="4" xfId="0" applyFont="1" applyFill="1" applyBorder="1" applyAlignment="1">
      <alignment horizontal="left" vertical="center"/>
    </xf>
    <xf numFmtId="0" fontId="19" fillId="5" borderId="6" xfId="0" applyFont="1" applyFill="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19" fillId="3" borderId="4" xfId="0" applyFont="1" applyFill="1" applyBorder="1" applyAlignment="1">
      <alignment horizontal="left" vertical="center"/>
    </xf>
    <xf numFmtId="0" fontId="19" fillId="3" borderId="6" xfId="0" applyFont="1" applyFill="1" applyBorder="1" applyAlignment="1">
      <alignment horizontal="left" vertical="center"/>
    </xf>
    <xf numFmtId="0" fontId="1"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9" fillId="0" borderId="0" xfId="0" applyFont="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xf>
    <xf numFmtId="0" fontId="7" fillId="0" borderId="26" xfId="1" applyFont="1" applyBorder="1" applyAlignment="1">
      <alignment horizontal="left" vertical="center" wrapText="1"/>
    </xf>
    <xf numFmtId="0" fontId="7" fillId="0" borderId="30" xfId="1" applyFont="1" applyBorder="1" applyAlignment="1">
      <alignment horizontal="left" vertical="center" wrapText="1"/>
    </xf>
    <xf numFmtId="0" fontId="7" fillId="0" borderId="31" xfId="0" applyFont="1" applyBorder="1" applyAlignment="1">
      <alignment horizontal="left" vertical="center" wrapText="1"/>
    </xf>
    <xf numFmtId="0" fontId="6" fillId="0" borderId="0" xfId="0" applyFont="1" applyAlignment="1">
      <alignment horizontal="left" vertical="center"/>
    </xf>
    <xf numFmtId="0" fontId="24" fillId="0" borderId="0" xfId="0" applyFont="1" applyAlignment="1">
      <alignment horizontal="lef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36" xfId="0" applyFont="1" applyBorder="1" applyAlignment="1">
      <alignment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6" fillId="7" borderId="51" xfId="0" applyFont="1" applyFill="1" applyBorder="1" applyAlignment="1">
      <alignment horizontal="left"/>
    </xf>
    <xf numFmtId="0" fontId="6" fillId="7" borderId="52" xfId="0" applyFont="1" applyFill="1" applyBorder="1" applyAlignment="1">
      <alignment horizontal="left"/>
    </xf>
    <xf numFmtId="0" fontId="6" fillId="7" borderId="51" xfId="0" applyFont="1" applyFill="1" applyBorder="1" applyAlignment="1">
      <alignment horizontal="left" wrapText="1"/>
    </xf>
    <xf numFmtId="0" fontId="6" fillId="7" borderId="53" xfId="0" applyFont="1" applyFill="1" applyBorder="1" applyAlignment="1">
      <alignment horizontal="left" wrapText="1"/>
    </xf>
    <xf numFmtId="0" fontId="20" fillId="7" borderId="51" xfId="0" applyFont="1" applyFill="1" applyBorder="1" applyAlignment="1">
      <alignment horizontal="left" wrapText="1"/>
    </xf>
    <xf numFmtId="0" fontId="11" fillId="7" borderId="51" xfId="0" applyFont="1" applyFill="1" applyBorder="1" applyAlignment="1">
      <alignment horizontal="left" wrapText="1"/>
    </xf>
    <xf numFmtId="0" fontId="6" fillId="2" borderId="0" xfId="0" applyFont="1" applyFill="1" applyAlignment="1">
      <alignment horizontal="center" vertical="center"/>
    </xf>
    <xf numFmtId="0" fontId="27" fillId="2" borderId="0" xfId="0" applyFont="1" applyFill="1" applyAlignment="1">
      <alignment wrapText="1"/>
    </xf>
    <xf numFmtId="0" fontId="7" fillId="0" borderId="8" xfId="0" applyFont="1" applyBorder="1" applyAlignment="1">
      <alignment horizontal="left" vertical="center"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7" fillId="0" borderId="2" xfId="1" applyFont="1" applyBorder="1" applyAlignment="1">
      <alignment horizontal="left" vertical="center" wrapText="1"/>
    </xf>
    <xf numFmtId="0" fontId="23" fillId="0" borderId="26" xfId="0" applyFont="1" applyBorder="1" applyAlignment="1">
      <alignment horizontal="left" vertical="center" wrapText="1"/>
    </xf>
    <xf numFmtId="0" fontId="23" fillId="0" borderId="30" xfId="0" applyFont="1" applyBorder="1" applyAlignment="1">
      <alignment horizontal="left" vertical="center" wrapText="1"/>
    </xf>
    <xf numFmtId="0" fontId="1"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center" vertical="center"/>
    </xf>
    <xf numFmtId="0" fontId="23" fillId="0" borderId="31" xfId="0" applyFont="1" applyBorder="1" applyAlignment="1">
      <alignment horizontal="left" vertical="center" wrapText="1"/>
    </xf>
    <xf numFmtId="0" fontId="9" fillId="0" borderId="58" xfId="0" applyFont="1" applyBorder="1" applyAlignment="1">
      <alignment vertical="center" wrapText="1"/>
    </xf>
    <xf numFmtId="0" fontId="7" fillId="0" borderId="0" xfId="1" applyFont="1" applyBorder="1" applyAlignment="1">
      <alignment horizontal="left" vertical="center" wrapText="1"/>
    </xf>
    <xf numFmtId="0" fontId="7" fillId="8" borderId="1" xfId="0" applyFont="1" applyFill="1" applyBorder="1" applyAlignment="1">
      <alignment vertical="top" wrapText="1"/>
    </xf>
    <xf numFmtId="0" fontId="7" fillId="8" borderId="31" xfId="0" applyFont="1" applyFill="1" applyBorder="1" applyAlignment="1">
      <alignment vertical="top" wrapText="1"/>
    </xf>
    <xf numFmtId="0" fontId="9" fillId="0" borderId="26" xfId="0" applyFont="1" applyBorder="1" applyAlignment="1">
      <alignment vertical="center" wrapText="1"/>
    </xf>
    <xf numFmtId="0" fontId="9" fillId="0" borderId="1" xfId="0" applyFont="1" applyBorder="1" applyAlignment="1">
      <alignment vertical="center" wrapText="1"/>
    </xf>
    <xf numFmtId="0" fontId="9" fillId="0" borderId="39" xfId="0" applyFont="1" applyBorder="1" applyAlignment="1">
      <alignment horizontal="center" vertical="center" wrapText="1"/>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7" fillId="0" borderId="60" xfId="0" applyFont="1" applyBorder="1" applyAlignment="1">
      <alignment horizontal="left" vertical="center" wrapText="1"/>
    </xf>
    <xf numFmtId="0" fontId="7" fillId="0" borderId="26" xfId="0" applyFont="1" applyBorder="1" applyAlignment="1">
      <alignment horizontal="left" vertical="center" wrapText="1"/>
    </xf>
    <xf numFmtId="0" fontId="7" fillId="8" borderId="1" xfId="0" applyFont="1" applyFill="1" applyBorder="1" applyAlignment="1">
      <alignment horizontal="left" vertical="center" wrapText="1"/>
    </xf>
    <xf numFmtId="0" fontId="23" fillId="0" borderId="1" xfId="0" applyFont="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7" fillId="8" borderId="27" xfId="0" applyFont="1" applyFill="1" applyBorder="1" applyAlignment="1">
      <alignment vertical="top" wrapText="1"/>
    </xf>
    <xf numFmtId="0" fontId="27" fillId="0" borderId="0" xfId="0" applyFont="1" applyAlignment="1">
      <alignment horizontal="left" vertical="center" wrapText="1"/>
    </xf>
    <xf numFmtId="0" fontId="27" fillId="0" borderId="0" xfId="0" applyFont="1" applyAlignment="1">
      <alignment horizontal="left" wrapText="1"/>
    </xf>
    <xf numFmtId="0" fontId="27" fillId="0" borderId="0" xfId="0" applyFont="1" applyAlignment="1">
      <alignment horizontal="left" vertical="top" wrapText="1"/>
    </xf>
    <xf numFmtId="0" fontId="27" fillId="0" borderId="0" xfId="0" applyFont="1" applyAlignment="1">
      <alignment horizontal="left" vertical="center"/>
    </xf>
    <xf numFmtId="0" fontId="19" fillId="3" borderId="1" xfId="0" applyFont="1" applyFill="1" applyBorder="1" applyAlignment="1">
      <alignment horizontal="left" vertical="center" wrapText="1"/>
    </xf>
    <xf numFmtId="0" fontId="34" fillId="0" borderId="0" xfId="0" applyFont="1"/>
    <xf numFmtId="0" fontId="37" fillId="0" borderId="0" xfId="0" applyFont="1" applyAlignment="1">
      <alignment horizontal="left"/>
    </xf>
    <xf numFmtId="0" fontId="39" fillId="0" borderId="0" xfId="0" applyFont="1"/>
    <xf numFmtId="0" fontId="26" fillId="3" borderId="37" xfId="0" applyFont="1" applyFill="1" applyBorder="1" applyAlignment="1">
      <alignment horizontal="left" vertical="center"/>
    </xf>
    <xf numFmtId="0" fontId="11" fillId="0" borderId="2" xfId="0" applyFont="1" applyBorder="1" applyAlignment="1">
      <alignment horizontal="left" vertical="center" wrapText="1"/>
    </xf>
    <xf numFmtId="0" fontId="26" fillId="3" borderId="0" xfId="0" applyFont="1" applyFill="1" applyAlignment="1">
      <alignment horizontal="left" vertical="center"/>
    </xf>
    <xf numFmtId="0" fontId="6" fillId="0" borderId="0" xfId="0" applyFont="1" applyAlignment="1">
      <alignment horizontal="left" vertical="center" wrapText="1"/>
    </xf>
    <xf numFmtId="0" fontId="6" fillId="7" borderId="0" xfId="0" applyFont="1" applyFill="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6" fillId="7" borderId="2" xfId="0" applyFont="1" applyFill="1" applyBorder="1" applyAlignment="1">
      <alignment horizontal="left" vertical="center"/>
    </xf>
    <xf numFmtId="0" fontId="12" fillId="0" borderId="36" xfId="1" applyFont="1" applyBorder="1" applyAlignment="1" applyProtection="1">
      <alignment horizontal="left" vertical="center" wrapText="1"/>
    </xf>
    <xf numFmtId="0" fontId="6" fillId="7" borderId="0" xfId="0" applyFont="1" applyFill="1" applyAlignment="1">
      <alignment horizontal="left" vertical="center"/>
    </xf>
    <xf numFmtId="0" fontId="7" fillId="0" borderId="2" xfId="0" applyFont="1" applyBorder="1" applyAlignment="1">
      <alignment horizontal="left" vertical="center" wrapText="1"/>
    </xf>
    <xf numFmtId="0" fontId="6" fillId="7" borderId="7" xfId="0" applyFont="1" applyFill="1" applyBorder="1" applyAlignment="1">
      <alignment horizontal="left" vertical="center"/>
    </xf>
    <xf numFmtId="0" fontId="6" fillId="11" borderId="0" xfId="0" applyFont="1" applyFill="1" applyAlignment="1">
      <alignment horizontal="left" vertical="center"/>
    </xf>
    <xf numFmtId="0" fontId="6" fillId="10" borderId="0" xfId="0" applyFont="1" applyFill="1" applyAlignment="1">
      <alignment horizontal="left" vertical="center"/>
    </xf>
    <xf numFmtId="0" fontId="20" fillId="0" borderId="0" xfId="0" applyFont="1" applyAlignment="1">
      <alignment horizontal="left" vertical="center"/>
    </xf>
    <xf numFmtId="0" fontId="41" fillId="0" borderId="0" xfId="0" applyFont="1" applyAlignment="1">
      <alignment horizontal="left" vertical="center" wrapText="1"/>
    </xf>
    <xf numFmtId="0" fontId="26" fillId="3" borderId="36" xfId="0" applyFont="1" applyFill="1" applyBorder="1" applyAlignment="1">
      <alignment horizontal="left" vertical="center"/>
    </xf>
    <xf numFmtId="0" fontId="26" fillId="3" borderId="38" xfId="0" applyFont="1" applyFill="1" applyBorder="1" applyAlignment="1">
      <alignment horizontal="left" vertical="center"/>
    </xf>
    <xf numFmtId="0" fontId="41" fillId="0" borderId="0" xfId="0" applyFont="1" applyAlignment="1">
      <alignment horizontal="left" vertical="center"/>
    </xf>
    <xf numFmtId="0" fontId="21" fillId="0" borderId="0" xfId="0" applyFont="1" applyAlignment="1">
      <alignment horizontal="right" vertical="center"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7" fillId="2" borderId="0" xfId="0" applyFont="1" applyFill="1" applyAlignment="1">
      <alignment horizontal="left" vertical="center"/>
    </xf>
    <xf numFmtId="0" fontId="26" fillId="3" borderId="0" xfId="0" applyFont="1" applyFill="1" applyAlignment="1">
      <alignment horizontal="left" vertical="center" wrapText="1"/>
    </xf>
    <xf numFmtId="0" fontId="9" fillId="0" borderId="1" xfId="0" applyFont="1" applyBorder="1" applyAlignment="1">
      <alignment horizontal="left" vertical="center" wrapText="1"/>
    </xf>
    <xf numFmtId="0" fontId="9" fillId="0" borderId="39" xfId="0" applyFont="1" applyBorder="1" applyAlignment="1">
      <alignment horizontal="left" vertical="center" wrapText="1"/>
    </xf>
    <xf numFmtId="0" fontId="28" fillId="0" borderId="0" xfId="0" applyFont="1"/>
    <xf numFmtId="0" fontId="9" fillId="0" borderId="0" xfId="0" applyFont="1" applyAlignment="1">
      <alignment horizontal="left" vertical="center"/>
    </xf>
    <xf numFmtId="0" fontId="6" fillId="7" borderId="3" xfId="0" applyFont="1" applyFill="1" applyBorder="1" applyAlignment="1">
      <alignment horizontal="left" vertical="center"/>
    </xf>
    <xf numFmtId="0" fontId="19" fillId="0" borderId="0" xfId="0" applyFont="1" applyAlignment="1">
      <alignment horizontal="left" vertical="center" wrapText="1"/>
    </xf>
    <xf numFmtId="0" fontId="7" fillId="0" borderId="36" xfId="0" applyFont="1" applyBorder="1" applyAlignment="1">
      <alignment horizontal="left" vertical="center" wrapText="1"/>
    </xf>
    <xf numFmtId="0" fontId="9" fillId="0" borderId="36" xfId="0" applyFont="1" applyBorder="1" applyAlignment="1">
      <alignment horizontal="left" vertical="center" wrapText="1"/>
    </xf>
    <xf numFmtId="0" fontId="7" fillId="2" borderId="0" xfId="0" applyFont="1" applyFill="1" applyAlignment="1">
      <alignment horizontal="left" vertical="center" wrapText="1"/>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7" fillId="8" borderId="27"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21" fillId="0" borderId="4" xfId="0" applyFont="1" applyBorder="1" applyAlignment="1">
      <alignment horizontal="left" vertical="center" wrapText="1"/>
    </xf>
    <xf numFmtId="0" fontId="7" fillId="2" borderId="6" xfId="0" applyFont="1" applyFill="1" applyBorder="1" applyAlignment="1">
      <alignment horizontal="left" vertical="center"/>
    </xf>
    <xf numFmtId="0" fontId="7" fillId="2" borderId="29" xfId="0" applyFont="1" applyFill="1" applyBorder="1" applyAlignment="1">
      <alignment horizontal="left" vertical="center"/>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0" fontId="7" fillId="8" borderId="12"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9" fillId="14" borderId="5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50" xfId="0" applyFont="1" applyFill="1" applyBorder="1" applyAlignment="1">
      <alignment horizontal="left" vertical="center" wrapText="1"/>
    </xf>
    <xf numFmtId="0" fontId="7" fillId="0" borderId="56" xfId="0" applyFont="1" applyBorder="1" applyAlignment="1">
      <alignment horizontal="left" vertical="center"/>
    </xf>
    <xf numFmtId="0" fontId="19" fillId="3" borderId="57"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45" xfId="0" applyFont="1" applyFill="1" applyBorder="1" applyAlignment="1">
      <alignment horizontal="left" vertical="center" wrapText="1"/>
    </xf>
    <xf numFmtId="0" fontId="7" fillId="6" borderId="59"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left" vertical="center" wrapText="1"/>
      <protection locked="0"/>
    </xf>
    <xf numFmtId="0" fontId="9" fillId="0" borderId="27" xfId="0" applyFont="1" applyBorder="1" applyAlignment="1">
      <alignment horizontal="left" vertical="center" wrapText="1"/>
    </xf>
    <xf numFmtId="0" fontId="6" fillId="7" borderId="51" xfId="0" applyFont="1" applyFill="1" applyBorder="1" applyAlignment="1">
      <alignment horizontal="left" vertical="center"/>
    </xf>
    <xf numFmtId="0" fontId="6" fillId="7" borderId="51" xfId="0" applyFont="1" applyFill="1" applyBorder="1" applyAlignment="1">
      <alignment horizontal="left" vertical="center" wrapText="1"/>
    </xf>
    <xf numFmtId="0" fontId="0" fillId="0" borderId="0" xfId="0" applyAlignment="1">
      <alignment vertical="center"/>
    </xf>
    <xf numFmtId="0" fontId="7" fillId="0" borderId="5" xfId="0" applyFont="1" applyBorder="1" applyAlignment="1">
      <alignment horizontal="left" vertical="center" wrapText="1"/>
    </xf>
    <xf numFmtId="0" fontId="0" fillId="0" borderId="0" xfId="0" applyProtection="1">
      <protection locked="0" hidden="1"/>
    </xf>
    <xf numFmtId="0" fontId="8" fillId="0" borderId="0" xfId="0" applyFont="1" applyProtection="1">
      <protection locked="0" hidden="1"/>
    </xf>
    <xf numFmtId="0" fontId="8" fillId="0" borderId="0" xfId="0" applyFont="1" applyAlignment="1" applyProtection="1">
      <alignment vertical="center"/>
      <protection locked="0" hidden="1"/>
    </xf>
    <xf numFmtId="0" fontId="16" fillId="0" borderId="0" xfId="1" applyAlignment="1" applyProtection="1">
      <alignment horizontal="left" vertical="center" wrapText="1" indent="1"/>
      <protection locked="0" hidden="1"/>
    </xf>
    <xf numFmtId="0" fontId="0" fillId="0" borderId="0" xfId="0" applyAlignment="1" applyProtection="1">
      <alignment vertical="center"/>
      <protection locked="0" hidden="1"/>
    </xf>
    <xf numFmtId="0" fontId="14" fillId="0" borderId="0" xfId="0" applyFont="1" applyProtection="1">
      <protection locked="0" hidden="1"/>
    </xf>
    <xf numFmtId="0" fontId="14" fillId="0" borderId="0" xfId="1" applyFont="1" applyAlignment="1" applyProtection="1">
      <alignment horizontal="left" vertical="center" wrapText="1" indent="1"/>
      <protection locked="0" hidden="1"/>
    </xf>
    <xf numFmtId="0" fontId="1" fillId="0" borderId="0" xfId="0" applyFont="1" applyProtection="1">
      <protection locked="0"/>
    </xf>
    <xf numFmtId="0" fontId="5" fillId="0" borderId="47" xfId="0" applyFont="1" applyBorder="1" applyAlignment="1">
      <alignment horizontal="left" vertical="center"/>
    </xf>
    <xf numFmtId="0" fontId="5" fillId="0" borderId="19" xfId="0" applyFont="1" applyBorder="1" applyAlignment="1">
      <alignment horizontal="left"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xf>
    <xf numFmtId="0" fontId="10" fillId="0" borderId="0" xfId="0" applyFont="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14" borderId="41"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7" xfId="0" applyFont="1" applyFill="1" applyBorder="1" applyAlignment="1">
      <alignment horizontal="left" vertical="center" wrapText="1"/>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16" fillId="0" borderId="6" xfId="1" quotePrefix="1" applyBorder="1" applyAlignment="1" applyProtection="1">
      <alignment horizontal="left" vertical="center"/>
    </xf>
    <xf numFmtId="0" fontId="19" fillId="5" borderId="1" xfId="0" applyFont="1" applyFill="1" applyBorder="1" applyAlignment="1">
      <alignment horizontal="left" vertical="center"/>
    </xf>
    <xf numFmtId="0" fontId="7" fillId="0" borderId="1" xfId="0" applyFont="1" applyBorder="1" applyAlignment="1">
      <alignment horizontal="left" vertical="center"/>
    </xf>
    <xf numFmtId="0" fontId="23" fillId="15" borderId="1"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1" xfId="0" applyFont="1" applyFill="1" applyBorder="1" applyAlignment="1" applyProtection="1">
      <alignment horizontal="left" vertical="center"/>
      <protection locked="0"/>
    </xf>
    <xf numFmtId="0" fontId="7" fillId="15" borderId="31" xfId="0" applyFont="1" applyFill="1" applyBorder="1" applyAlignment="1" applyProtection="1">
      <alignment horizontal="left" vertical="center" wrapText="1"/>
      <protection locked="0"/>
    </xf>
    <xf numFmtId="0" fontId="7" fillId="15" borderId="15" xfId="0" applyFont="1" applyFill="1" applyBorder="1" applyAlignment="1" applyProtection="1">
      <alignment horizontal="left" vertical="center" wrapText="1"/>
      <protection locked="0"/>
    </xf>
    <xf numFmtId="0" fontId="7" fillId="15" borderId="12" xfId="0" applyFont="1" applyFill="1" applyBorder="1" applyAlignment="1" applyProtection="1">
      <alignment horizontal="left" vertical="center" wrapText="1"/>
      <protection locked="0"/>
    </xf>
    <xf numFmtId="0" fontId="7" fillId="15" borderId="13" xfId="0" applyFont="1" applyFill="1" applyBorder="1" applyAlignment="1" applyProtection="1">
      <alignment horizontal="left" vertical="center" wrapText="1"/>
      <protection locked="0"/>
    </xf>
    <xf numFmtId="0" fontId="7" fillId="15" borderId="16" xfId="0" applyFont="1" applyFill="1" applyBorder="1" applyAlignment="1" applyProtection="1">
      <alignment horizontal="left" vertical="center" wrapText="1"/>
      <protection locked="0"/>
    </xf>
    <xf numFmtId="0" fontId="7" fillId="15" borderId="14" xfId="0" applyFont="1" applyFill="1" applyBorder="1" applyAlignment="1" applyProtection="1">
      <alignment horizontal="left" vertical="center" wrapText="1"/>
      <protection locked="0"/>
    </xf>
    <xf numFmtId="0" fontId="7" fillId="15" borderId="43" xfId="0" applyFont="1" applyFill="1" applyBorder="1" applyAlignment="1" applyProtection="1">
      <alignment horizontal="left" vertical="center" wrapText="1"/>
      <protection locked="0"/>
    </xf>
    <xf numFmtId="0" fontId="9" fillId="15" borderId="39" xfId="0"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0" fontId="7" fillId="15" borderId="39" xfId="0" applyFont="1" applyFill="1" applyBorder="1" applyAlignment="1" applyProtection="1">
      <alignment horizontal="left" vertical="center" wrapText="1"/>
      <protection locked="0"/>
    </xf>
    <xf numFmtId="0" fontId="5" fillId="15" borderId="31" xfId="0" applyFont="1" applyFill="1" applyBorder="1" applyAlignment="1" applyProtection="1">
      <alignment horizontal="left" vertical="center"/>
      <protection locked="0"/>
    </xf>
    <xf numFmtId="0" fontId="7" fillId="15" borderId="45" xfId="0" applyFont="1" applyFill="1" applyBorder="1" applyAlignment="1" applyProtection="1">
      <alignment horizontal="left" vertical="center" wrapText="1"/>
      <protection locked="0"/>
    </xf>
    <xf numFmtId="0" fontId="7" fillId="0" borderId="5" xfId="0" applyFont="1" applyBorder="1" applyAlignment="1">
      <alignment horizontal="left" vertical="center"/>
    </xf>
    <xf numFmtId="0" fontId="7" fillId="0" borderId="31" xfId="0" applyFont="1" applyBorder="1" applyAlignment="1">
      <alignment horizontal="left" vertical="center"/>
    </xf>
    <xf numFmtId="0" fontId="7" fillId="15" borderId="8" xfId="0" applyFont="1" applyFill="1" applyBorder="1" applyAlignment="1" applyProtection="1">
      <alignment horizontal="left" vertical="center" wrapText="1"/>
      <protection locked="0"/>
    </xf>
    <xf numFmtId="0" fontId="7" fillId="15" borderId="34" xfId="0" applyFont="1" applyFill="1" applyBorder="1" applyAlignment="1" applyProtection="1">
      <alignment horizontal="left" vertical="center" wrapText="1"/>
      <protection locked="0"/>
    </xf>
    <xf numFmtId="0" fontId="7" fillId="15" borderId="60" xfId="0" applyFont="1" applyFill="1" applyBorder="1" applyAlignment="1" applyProtection="1">
      <alignment horizontal="left" vertical="center" wrapText="1"/>
      <protection locked="0"/>
    </xf>
    <xf numFmtId="0" fontId="7" fillId="15" borderId="21" xfId="0" applyFont="1" applyFill="1" applyBorder="1" applyAlignment="1" applyProtection="1">
      <alignment horizontal="left" vertical="center" wrapText="1"/>
      <protection locked="0"/>
    </xf>
    <xf numFmtId="0" fontId="7" fillId="15" borderId="18" xfId="0" applyFont="1" applyFill="1" applyBorder="1" applyAlignment="1" applyProtection="1">
      <alignment horizontal="left" vertical="center" wrapText="1"/>
      <protection locked="0"/>
    </xf>
    <xf numFmtId="0" fontId="7" fillId="15" borderId="24" xfId="0" applyFont="1" applyFill="1" applyBorder="1" applyAlignment="1" applyProtection="1">
      <alignment horizontal="left" vertical="center" wrapText="1"/>
      <protection locked="0"/>
    </xf>
    <xf numFmtId="0" fontId="7" fillId="15" borderId="25" xfId="0" applyFont="1" applyFill="1" applyBorder="1" applyAlignment="1" applyProtection="1">
      <alignment horizontal="left" vertical="center" wrapText="1"/>
      <protection locked="0"/>
    </xf>
    <xf numFmtId="0" fontId="7" fillId="15" borderId="22" xfId="0" applyFont="1" applyFill="1" applyBorder="1" applyAlignment="1" applyProtection="1">
      <alignment horizontal="left" vertical="center" wrapText="1"/>
      <protection locked="0"/>
    </xf>
    <xf numFmtId="0" fontId="7" fillId="15" borderId="44"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top" wrapText="1"/>
      <protection locked="0"/>
    </xf>
    <xf numFmtId="0" fontId="7" fillId="15" borderId="27" xfId="0" applyFont="1" applyFill="1" applyBorder="1" applyAlignment="1" applyProtection="1">
      <alignment horizontal="left" vertical="top" wrapText="1"/>
      <protection locked="0"/>
    </xf>
    <xf numFmtId="0" fontId="7" fillId="15" borderId="31" xfId="0" applyFont="1" applyFill="1" applyBorder="1" applyAlignment="1" applyProtection="1">
      <alignment horizontal="left" vertical="top" wrapText="1"/>
      <protection locked="0"/>
    </xf>
    <xf numFmtId="0" fontId="7" fillId="15" borderId="39"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45" xfId="0" applyFont="1" applyFill="1" applyBorder="1" applyAlignment="1" applyProtection="1">
      <alignment horizontal="left" vertical="top" wrapText="1"/>
      <protection locked="0"/>
    </xf>
    <xf numFmtId="0" fontId="7" fillId="15" borderId="1" xfId="0" applyFont="1" applyFill="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7" fillId="15" borderId="31" xfId="0" applyFont="1" applyFill="1" applyBorder="1" applyAlignment="1" applyProtection="1">
      <alignment vertical="top" wrapText="1"/>
      <protection locked="0"/>
    </xf>
    <xf numFmtId="0" fontId="7" fillId="15" borderId="39"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5" xfId="0" applyFont="1" applyFill="1" applyBorder="1" applyAlignment="1" applyProtection="1">
      <alignment vertical="top" wrapText="1"/>
      <protection locked="0"/>
    </xf>
    <xf numFmtId="0" fontId="7" fillId="15" borderId="27" xfId="0" applyFont="1" applyFill="1" applyBorder="1" applyAlignment="1" applyProtection="1">
      <alignment horizontal="left" vertical="center" wrapText="1"/>
      <protection locked="0"/>
    </xf>
    <xf numFmtId="0" fontId="7" fillId="15" borderId="46" xfId="0" applyFont="1" applyFill="1" applyBorder="1" applyAlignment="1" applyProtection="1">
      <alignment horizontal="left" vertical="center" wrapText="1"/>
      <protection locked="0"/>
    </xf>
    <xf numFmtId="0" fontId="42" fillId="0" borderId="0" xfId="0" applyFont="1" applyAlignment="1">
      <alignment horizontal="left" vertical="center" wrapText="1"/>
    </xf>
    <xf numFmtId="0" fontId="9" fillId="8" borderId="1" xfId="0" applyFont="1" applyFill="1" applyBorder="1" applyAlignment="1">
      <alignment horizontal="center" vertical="center" wrapText="1"/>
    </xf>
    <xf numFmtId="0" fontId="7" fillId="16" borderId="1" xfId="0" applyFont="1" applyFill="1" applyBorder="1" applyAlignment="1" applyProtection="1">
      <alignment horizontal="left" vertical="center" wrapText="1"/>
      <protection locked="0"/>
    </xf>
    <xf numFmtId="0" fontId="7" fillId="16" borderId="31" xfId="0" applyFont="1" applyFill="1" applyBorder="1" applyAlignment="1" applyProtection="1">
      <alignment horizontal="left" vertical="center" wrapText="1"/>
      <protection locked="0"/>
    </xf>
    <xf numFmtId="20" fontId="7" fillId="0" borderId="0" xfId="0" applyNumberFormat="1" applyFont="1" applyAlignment="1">
      <alignment horizontal="left" vertical="center"/>
    </xf>
    <xf numFmtId="0" fontId="43" fillId="0" borderId="0" xfId="0" applyFont="1"/>
    <xf numFmtId="0" fontId="9" fillId="15" borderId="1" xfId="0" applyFont="1" applyFill="1" applyBorder="1" applyAlignment="1" applyProtection="1">
      <alignment vertical="center" wrapText="1"/>
      <protection locked="0"/>
    </xf>
    <xf numFmtId="0" fontId="29" fillId="0" borderId="0" xfId="0" applyFont="1" applyAlignment="1">
      <alignment horizontal="centerContinuous" wrapText="1"/>
    </xf>
    <xf numFmtId="0" fontId="0" fillId="0" borderId="0" xfId="0" applyAlignment="1">
      <alignment horizontal="center" wrapText="1"/>
    </xf>
    <xf numFmtId="0" fontId="45" fillId="0" borderId="0" xfId="0" applyFont="1" applyAlignment="1">
      <alignment horizont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15" borderId="1" xfId="0" applyFill="1" applyBorder="1" applyAlignment="1" applyProtection="1">
      <alignment horizontal="center" vertical="center" wrapText="1"/>
      <protection locked="0"/>
    </xf>
    <xf numFmtId="0" fontId="40" fillId="0" borderId="0" xfId="0" applyFont="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18" fillId="0" borderId="4" xfId="0" applyFont="1" applyBorder="1" applyAlignment="1">
      <alignment vertical="center" wrapText="1"/>
    </xf>
    <xf numFmtId="0" fontId="18" fillId="15" borderId="1" xfId="0" applyFont="1" applyFill="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vertical="center"/>
    </xf>
    <xf numFmtId="0" fontId="22" fillId="0" borderId="0" xfId="0" applyFont="1" applyAlignment="1">
      <alignment vertical="center"/>
    </xf>
    <xf numFmtId="0" fontId="3" fillId="0" borderId="0" xfId="0" applyFont="1" applyAlignment="1">
      <alignment vertical="center"/>
    </xf>
    <xf numFmtId="0" fontId="17"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9" fillId="15" borderId="1" xfId="0" applyFont="1" applyFill="1" applyBorder="1" applyAlignment="1" applyProtection="1">
      <alignment horizontal="left" vertical="center" wrapText="1"/>
      <protection locked="0"/>
    </xf>
    <xf numFmtId="0" fontId="29" fillId="0" borderId="0" xfId="0" applyFont="1" applyAlignment="1">
      <alignment horizontal="center" wrapText="1"/>
    </xf>
    <xf numFmtId="0" fontId="40"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0" fillId="17" borderId="5" xfId="0" applyFill="1" applyBorder="1" applyAlignment="1">
      <alignment horizontal="center" vertical="center" wrapText="1"/>
    </xf>
    <xf numFmtId="0" fontId="7" fillId="19" borderId="26" xfId="0" applyFont="1" applyFill="1" applyBorder="1" applyAlignment="1">
      <alignment horizontal="left" vertical="center"/>
    </xf>
    <xf numFmtId="0" fontId="7" fillId="19" borderId="26" xfId="0" applyFont="1" applyFill="1" applyBorder="1" applyAlignment="1">
      <alignment horizontal="left" vertical="center" wrapText="1"/>
    </xf>
    <xf numFmtId="0" fontId="7" fillId="20" borderId="30" xfId="1" applyFont="1" applyFill="1" applyBorder="1" applyAlignment="1" applyProtection="1">
      <alignment horizontal="left" vertical="center" wrapText="1"/>
    </xf>
    <xf numFmtId="0" fontId="7" fillId="21" borderId="26" xfId="1" applyFont="1" applyFill="1" applyBorder="1" applyAlignment="1" applyProtection="1">
      <alignment horizontal="left" vertical="center" wrapText="1"/>
    </xf>
    <xf numFmtId="0" fontId="7" fillId="19" borderId="20" xfId="0" applyFont="1" applyFill="1" applyBorder="1" applyAlignment="1">
      <alignment horizontal="left" vertical="center" wrapText="1"/>
    </xf>
    <xf numFmtId="0" fontId="7" fillId="22" borderId="26" xfId="1" applyFont="1" applyFill="1" applyBorder="1" applyAlignment="1" applyProtection="1">
      <alignment horizontal="left" vertical="center" wrapText="1"/>
    </xf>
    <xf numFmtId="0" fontId="7" fillId="13" borderId="26" xfId="1" applyFont="1" applyFill="1" applyBorder="1" applyAlignment="1" applyProtection="1">
      <alignment horizontal="left" vertical="center" wrapText="1"/>
    </xf>
    <xf numFmtId="0" fontId="23" fillId="13" borderId="26"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47" fillId="0" borderId="0" xfId="0" applyFont="1"/>
    <xf numFmtId="0" fontId="48" fillId="0" borderId="0" xfId="0" applyFont="1"/>
    <xf numFmtId="0" fontId="49" fillId="0" borderId="0" xfId="0" applyFont="1"/>
    <xf numFmtId="0" fontId="50" fillId="0" borderId="0" xfId="0" applyFont="1"/>
    <xf numFmtId="0" fontId="45" fillId="0" borderId="0" xfId="0" applyFont="1"/>
    <xf numFmtId="0" fontId="51" fillId="0" borderId="0" xfId="0" applyFont="1" applyAlignment="1">
      <alignment horizontal="right" vertical="center" readingOrder="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3" fillId="15" borderId="5" xfId="0" applyFont="1" applyFill="1" applyBorder="1" applyAlignment="1" applyProtection="1">
      <alignment horizontal="left" vertical="center"/>
      <protection locked="0"/>
    </xf>
    <xf numFmtId="0" fontId="9" fillId="15" borderId="7" xfId="0" applyFont="1" applyFill="1" applyBorder="1" applyAlignment="1">
      <alignment horizontal="left" vertical="center" wrapText="1"/>
    </xf>
    <xf numFmtId="0" fontId="9" fillId="15" borderId="23" xfId="0" applyFont="1" applyFill="1" applyBorder="1" applyAlignment="1">
      <alignment horizontal="left" vertical="center" wrapText="1"/>
    </xf>
    <xf numFmtId="0" fontId="7" fillId="0" borderId="0" xfId="0" applyFont="1" applyAlignment="1">
      <alignment horizontal="center" vertical="center" wrapText="1"/>
    </xf>
    <xf numFmtId="0" fontId="19"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19" borderId="39"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22" borderId="39" xfId="0" applyFont="1" applyFill="1" applyBorder="1" applyAlignment="1">
      <alignment horizontal="left" vertical="center" wrapText="1"/>
    </xf>
    <xf numFmtId="0" fontId="9" fillId="20" borderId="45" xfId="0" applyFont="1" applyFill="1" applyBorder="1" applyAlignment="1">
      <alignment horizontal="left" vertical="center" wrapText="1"/>
    </xf>
    <xf numFmtId="0" fontId="9" fillId="19" borderId="25" xfId="0" applyFont="1" applyFill="1" applyBorder="1" applyAlignment="1">
      <alignment horizontal="left" vertical="center" wrapText="1"/>
    </xf>
    <xf numFmtId="0" fontId="9" fillId="19" borderId="18"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19" borderId="21" xfId="0" applyFont="1" applyFill="1" applyBorder="1" applyAlignment="1">
      <alignment horizontal="left" vertical="center" wrapText="1"/>
    </xf>
    <xf numFmtId="0" fontId="9" fillId="19" borderId="24" xfId="0" applyFont="1" applyFill="1" applyBorder="1" applyAlignment="1">
      <alignment horizontal="left" vertical="center" wrapText="1"/>
    </xf>
    <xf numFmtId="0" fontId="9" fillId="22" borderId="21" xfId="0" applyFont="1" applyFill="1" applyBorder="1" applyAlignment="1">
      <alignment horizontal="left" vertical="center" wrapText="1"/>
    </xf>
    <xf numFmtId="0" fontId="9" fillId="22"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18"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9" fillId="20" borderId="21" xfId="0" applyFont="1" applyFill="1" applyBorder="1" applyAlignment="1">
      <alignment horizontal="left" vertical="center" wrapText="1"/>
    </xf>
    <xf numFmtId="0" fontId="9" fillId="20" borderId="18" xfId="0" applyFont="1" applyFill="1" applyBorder="1" applyAlignment="1">
      <alignment horizontal="left" vertical="center" wrapText="1"/>
    </xf>
    <xf numFmtId="0" fontId="9" fillId="20" borderId="44" xfId="0" applyFont="1" applyFill="1" applyBorder="1" applyAlignment="1">
      <alignment horizontal="left" vertical="center" wrapText="1"/>
    </xf>
    <xf numFmtId="0" fontId="9" fillId="13" borderId="45"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vertical="center" wrapText="1"/>
    </xf>
    <xf numFmtId="0" fontId="9" fillId="0" borderId="4" xfId="0" applyFont="1" applyBorder="1" applyAlignment="1">
      <alignment horizontal="left" vertical="center"/>
    </xf>
    <xf numFmtId="0" fontId="7" fillId="0" borderId="6" xfId="0" applyFont="1" applyBorder="1" applyAlignment="1">
      <alignment horizontal="center" vertical="center" wrapText="1"/>
    </xf>
    <xf numFmtId="0" fontId="41" fillId="2" borderId="4" xfId="0" applyFont="1" applyFill="1" applyBorder="1" applyAlignment="1">
      <alignment horizontal="left" vertical="center" wrapText="1"/>
    </xf>
    <xf numFmtId="0" fontId="19" fillId="18" borderId="0" xfId="0" applyFont="1" applyFill="1" applyAlignment="1">
      <alignment horizontal="left" vertical="center" wrapText="1"/>
    </xf>
    <xf numFmtId="0" fontId="22" fillId="26" borderId="67" xfId="0" applyFont="1" applyFill="1" applyBorder="1" applyAlignment="1">
      <alignment vertical="center"/>
    </xf>
    <xf numFmtId="0" fontId="7" fillId="0" borderId="9" xfId="0" applyFont="1" applyBorder="1" applyAlignment="1">
      <alignment horizontal="left" vertical="center"/>
    </xf>
    <xf numFmtId="0" fontId="7" fillId="0" borderId="9" xfId="0" applyFont="1" applyBorder="1" applyAlignment="1">
      <alignment horizontal="center" vertical="center" wrapText="1"/>
    </xf>
    <xf numFmtId="0" fontId="19" fillId="0" borderId="6" xfId="0" applyFont="1" applyBorder="1" applyAlignment="1">
      <alignment horizontal="centerContinuous" vertical="center" wrapText="1"/>
    </xf>
    <xf numFmtId="0" fontId="9" fillId="0" borderId="5" xfId="0" applyFont="1" applyBorder="1" applyAlignment="1">
      <alignment horizontal="center" vertical="center" wrapText="1"/>
    </xf>
    <xf numFmtId="0" fontId="19" fillId="2" borderId="6" xfId="0" applyFont="1" applyFill="1" applyBorder="1" applyAlignment="1">
      <alignment horizontal="centerContinuous" vertical="center" wrapText="1"/>
    </xf>
    <xf numFmtId="0" fontId="41" fillId="2" borderId="5" xfId="0" applyFont="1" applyFill="1" applyBorder="1" applyAlignment="1">
      <alignment horizontal="center" vertical="center" wrapText="1"/>
    </xf>
    <xf numFmtId="0" fontId="41" fillId="0" borderId="4" xfId="0" applyFont="1" applyBorder="1" applyAlignment="1">
      <alignment horizontal="left" vertical="center"/>
    </xf>
    <xf numFmtId="0" fontId="41" fillId="2" borderId="4" xfId="0" applyFont="1" applyFill="1" applyBorder="1" applyAlignment="1">
      <alignment horizontal="left" vertical="center"/>
    </xf>
    <xf numFmtId="0" fontId="0" fillId="19" borderId="5" xfId="0" applyFill="1" applyBorder="1"/>
    <xf numFmtId="0" fontId="0" fillId="20" borderId="5" xfId="0" applyFill="1" applyBorder="1"/>
    <xf numFmtId="0" fontId="0" fillId="22" borderId="5" xfId="0" applyFill="1" applyBorder="1"/>
    <xf numFmtId="0" fontId="0" fillId="13" borderId="5" xfId="0" applyFill="1" applyBorder="1"/>
    <xf numFmtId="0" fontId="1" fillId="15" borderId="1" xfId="0" applyFont="1" applyFill="1" applyBorder="1" applyAlignment="1" applyProtection="1">
      <alignment horizontal="left" vertical="center" wrapText="1"/>
      <protection locked="0"/>
    </xf>
    <xf numFmtId="0" fontId="1" fillId="15" borderId="6" xfId="0" applyFont="1" applyFill="1" applyBorder="1" applyAlignment="1" applyProtection="1">
      <alignment horizontal="left" vertical="center"/>
      <protection locked="0"/>
    </xf>
    <xf numFmtId="0" fontId="1" fillId="15" borderId="5"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 fillId="15" borderId="1" xfId="0" applyFont="1" applyFill="1" applyBorder="1" applyAlignment="1" applyProtection="1">
      <alignment vertical="center"/>
      <protection locked="0"/>
    </xf>
    <xf numFmtId="0" fontId="1" fillId="15" borderId="1" xfId="0" applyFont="1" applyFill="1" applyBorder="1" applyAlignment="1" applyProtection="1">
      <alignment horizontal="left" vertical="center"/>
      <protection locked="0"/>
    </xf>
    <xf numFmtId="0" fontId="22" fillId="23" borderId="0" xfId="0" applyFont="1" applyFill="1" applyAlignment="1">
      <alignment horizontal="left" vertical="center" wrapText="1"/>
    </xf>
    <xf numFmtId="0" fontId="18" fillId="19" borderId="1" xfId="0" applyFont="1" applyFill="1" applyBorder="1" applyAlignment="1">
      <alignment horizontal="center" vertical="center"/>
    </xf>
    <xf numFmtId="0" fontId="18" fillId="20" borderId="1" xfId="0" applyFont="1" applyFill="1" applyBorder="1" applyAlignment="1">
      <alignment horizontal="center" vertical="center"/>
    </xf>
    <xf numFmtId="0" fontId="18" fillId="22" borderId="1" xfId="0" applyFont="1" applyFill="1" applyBorder="1" applyAlignment="1">
      <alignment horizontal="center" vertical="center"/>
    </xf>
    <xf numFmtId="0" fontId="18" fillId="13" borderId="1" xfId="0" applyFont="1" applyFill="1" applyBorder="1" applyAlignment="1">
      <alignment horizontal="center" vertical="center"/>
    </xf>
    <xf numFmtId="0" fontId="29" fillId="0" borderId="1" xfId="0" applyFont="1" applyBorder="1" applyAlignment="1">
      <alignment horizontal="center" vertical="center"/>
    </xf>
    <xf numFmtId="0" fontId="8" fillId="17" borderId="6" xfId="0" applyFont="1" applyFill="1" applyBorder="1" applyAlignment="1">
      <alignment vertical="center" wrapText="1"/>
    </xf>
    <xf numFmtId="0" fontId="19" fillId="0" borderId="0" xfId="0" applyFont="1" applyAlignment="1">
      <alignment horizontal="centerContinuous" vertical="center" wrapText="1"/>
    </xf>
    <xf numFmtId="0" fontId="19" fillId="2" borderId="0" xfId="0" applyFont="1" applyFill="1" applyAlignment="1">
      <alignment horizontal="centerContinuous" vertical="center" wrapText="1"/>
    </xf>
    <xf numFmtId="0" fontId="41" fillId="2" borderId="0" xfId="0" applyFont="1" applyFill="1" applyAlignment="1">
      <alignment horizontal="center" vertical="center" wrapText="1"/>
    </xf>
    <xf numFmtId="0" fontId="41" fillId="0" borderId="5" xfId="0" applyFont="1" applyBorder="1" applyAlignment="1">
      <alignment horizontal="left" vertical="center"/>
    </xf>
    <xf numFmtId="0" fontId="41" fillId="2" borderId="5" xfId="0" applyFont="1" applyFill="1" applyBorder="1" applyAlignment="1">
      <alignment horizontal="left" vertical="center"/>
    </xf>
    <xf numFmtId="0" fontId="41" fillId="4" borderId="0" xfId="0" applyFont="1" applyFill="1" applyAlignment="1">
      <alignment horizontal="left" vertical="center" wrapText="1"/>
    </xf>
    <xf numFmtId="0" fontId="41" fillId="0" borderId="4" xfId="0" applyFont="1" applyBorder="1" applyAlignment="1">
      <alignment horizontal="left" vertical="center" wrapText="1"/>
    </xf>
    <xf numFmtId="0" fontId="8" fillId="17" borderId="4" xfId="0" applyFont="1" applyFill="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8" fillId="0" borderId="5" xfId="0" applyFont="1" applyBorder="1" applyAlignment="1">
      <alignment vertical="center" wrapText="1"/>
    </xf>
    <xf numFmtId="0" fontId="23" fillId="15" borderId="12"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19" fillId="7" borderId="0" xfId="0" applyFont="1" applyFill="1" applyAlignment="1">
      <alignment horizontal="lef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7" fillId="15" borderId="7" xfId="0" applyFont="1" applyFill="1" applyBorder="1" applyAlignment="1">
      <alignment horizontal="left" vertical="center" wrapText="1"/>
    </xf>
    <xf numFmtId="0" fontId="19" fillId="23" borderId="26" xfId="0" applyFont="1" applyFill="1" applyBorder="1" applyAlignment="1">
      <alignment horizontal="left" vertical="center"/>
    </xf>
    <xf numFmtId="0" fontId="9" fillId="15" borderId="26" xfId="0" applyFont="1" applyFill="1" applyBorder="1" applyAlignment="1">
      <alignment horizontal="left" vertical="center"/>
    </xf>
    <xf numFmtId="0" fontId="19" fillId="23" borderId="26" xfId="0" applyFont="1" applyFill="1" applyBorder="1" applyAlignment="1">
      <alignment horizontal="left" vertical="center" wrapText="1"/>
    </xf>
    <xf numFmtId="0" fontId="5" fillId="15" borderId="26" xfId="0" applyFont="1" applyFill="1" applyBorder="1" applyAlignment="1">
      <alignment horizontal="left" vertical="center" wrapText="1"/>
    </xf>
    <xf numFmtId="0" fontId="19" fillId="23" borderId="57" xfId="0" applyFont="1" applyFill="1" applyBorder="1" applyAlignment="1">
      <alignment horizontal="left" vertical="center" wrapText="1"/>
    </xf>
    <xf numFmtId="0" fontId="23" fillId="15" borderId="68" xfId="0" applyFont="1" applyFill="1" applyBorder="1" applyAlignment="1" applyProtection="1">
      <alignment horizontal="left" vertical="center"/>
      <protection locked="0"/>
    </xf>
    <xf numFmtId="0" fontId="33" fillId="12" borderId="0" xfId="0" applyFont="1" applyFill="1" applyAlignment="1">
      <alignment horizontal="left" vertical="center"/>
    </xf>
    <xf numFmtId="0" fontId="38" fillId="0" borderId="0" xfId="0" applyFont="1" applyAlignment="1">
      <alignment horizontal="left" wrapText="1"/>
    </xf>
    <xf numFmtId="0" fontId="38" fillId="0" borderId="0" xfId="0" applyFont="1" applyAlignment="1">
      <alignment horizontal="left"/>
    </xf>
    <xf numFmtId="0" fontId="35" fillId="2" borderId="0" xfId="0" applyFont="1" applyFill="1" applyAlignment="1">
      <alignment horizontal="left" vertical="top"/>
    </xf>
    <xf numFmtId="0" fontId="36" fillId="0" borderId="0" xfId="0" applyFont="1" applyAlignment="1">
      <alignment horizontal="left"/>
    </xf>
    <xf numFmtId="0" fontId="33" fillId="11" borderId="0" xfId="0" applyFont="1" applyFill="1" applyAlignment="1">
      <alignment horizontal="left" vertical="center"/>
    </xf>
    <xf numFmtId="0" fontId="33" fillId="10" borderId="0" xfId="0" applyFont="1" applyFill="1" applyAlignment="1">
      <alignment horizontal="left" vertical="top" wrapText="1"/>
    </xf>
    <xf numFmtId="0" fontId="33" fillId="4" borderId="0" xfId="0" applyFont="1" applyFill="1" applyAlignment="1">
      <alignment horizontal="left" vertical="center" wrapText="1"/>
    </xf>
    <xf numFmtId="0" fontId="33" fillId="4" borderId="0" xfId="0" applyFont="1" applyFill="1" applyAlignment="1">
      <alignment horizontal="left" vertical="center"/>
    </xf>
    <xf numFmtId="0" fontId="46" fillId="18" borderId="0" xfId="0" applyFont="1" applyFill="1" applyAlignment="1">
      <alignment horizontal="left" vertical="center" wrapText="1"/>
    </xf>
    <xf numFmtId="0" fontId="46" fillId="18" borderId="0" xfId="0" applyFont="1" applyFill="1" applyAlignment="1">
      <alignment horizontal="left" vertical="center"/>
    </xf>
    <xf numFmtId="0" fontId="46" fillId="25" borderId="0" xfId="0" applyFont="1" applyFill="1" applyAlignment="1">
      <alignment horizontal="left" vertical="center" wrapText="1"/>
    </xf>
    <xf numFmtId="0" fontId="46" fillId="25" borderId="0" xfId="0" applyFont="1" applyFill="1" applyAlignment="1">
      <alignment horizontal="left" vertical="center"/>
    </xf>
    <xf numFmtId="0" fontId="6" fillId="26" borderId="61" xfId="0" applyFont="1" applyFill="1" applyBorder="1" applyAlignment="1">
      <alignment horizontal="center" vertical="center"/>
    </xf>
    <xf numFmtId="0" fontId="6" fillId="26" borderId="62" xfId="0" applyFont="1" applyFill="1" applyBorder="1" applyAlignment="1">
      <alignment horizontal="center" vertical="center"/>
    </xf>
    <xf numFmtId="0" fontId="6" fillId="26" borderId="63" xfId="0" applyFont="1" applyFill="1" applyBorder="1" applyAlignment="1">
      <alignment horizontal="center" vertical="center"/>
    </xf>
    <xf numFmtId="0" fontId="6" fillId="26" borderId="64" xfId="0" applyFont="1" applyFill="1" applyBorder="1" applyAlignment="1">
      <alignment horizontal="center" vertical="center"/>
    </xf>
    <xf numFmtId="0" fontId="6" fillId="26" borderId="65" xfId="0" applyFont="1" applyFill="1" applyBorder="1" applyAlignment="1">
      <alignment horizontal="center" vertical="center"/>
    </xf>
    <xf numFmtId="0" fontId="6" fillId="26" borderId="66" xfId="0" applyFont="1" applyFill="1" applyBorder="1" applyAlignment="1">
      <alignment horizontal="center" vertical="center"/>
    </xf>
    <xf numFmtId="0" fontId="1" fillId="15" borderId="4" xfId="0" applyFont="1" applyFill="1" applyBorder="1" applyAlignment="1" applyProtection="1">
      <alignment horizontal="left" vertical="center"/>
      <protection locked="0"/>
    </xf>
    <xf numFmtId="0" fontId="1" fillId="15" borderId="5" xfId="0" applyFont="1" applyFill="1" applyBorder="1" applyAlignment="1" applyProtection="1">
      <alignment horizontal="left" vertical="center"/>
      <protection locked="0"/>
    </xf>
    <xf numFmtId="14" fontId="1" fillId="15" borderId="6" xfId="0" applyNumberFormat="1" applyFont="1" applyFill="1" applyBorder="1" applyAlignment="1" applyProtection="1">
      <alignment horizontal="left" vertical="center"/>
      <protection locked="0"/>
    </xf>
    <xf numFmtId="0" fontId="7" fillId="15" borderId="8" xfId="0" applyFont="1" applyFill="1" applyBorder="1" applyAlignment="1" applyProtection="1">
      <alignment horizontal="left" vertical="center" wrapText="1"/>
      <protection locked="0"/>
    </xf>
    <xf numFmtId="0" fontId="7" fillId="15" borderId="17" xfId="0" applyFont="1" applyFill="1" applyBorder="1" applyAlignment="1" applyProtection="1">
      <alignment horizontal="left" vertical="center" wrapText="1"/>
      <protection locked="0"/>
    </xf>
    <xf numFmtId="0" fontId="7" fillId="15" borderId="11" xfId="0" applyFont="1" applyFill="1" applyBorder="1" applyAlignment="1" applyProtection="1">
      <alignment horizontal="left" vertical="center" wrapText="1"/>
      <protection locked="0"/>
    </xf>
    <xf numFmtId="0" fontId="7" fillId="15" borderId="7" xfId="0" applyFont="1" applyFill="1" applyBorder="1" applyAlignment="1" applyProtection="1">
      <alignment horizontal="left" vertical="center" wrapText="1"/>
      <protection locked="0"/>
    </xf>
    <xf numFmtId="0" fontId="7" fillId="15" borderId="23"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7" fillId="15" borderId="4" xfId="0" applyFont="1" applyFill="1" applyBorder="1" applyAlignment="1" applyProtection="1">
      <alignment horizontal="left" vertical="center" wrapText="1"/>
      <protection locked="0"/>
    </xf>
    <xf numFmtId="0" fontId="7" fillId="15" borderId="6" xfId="0" applyFont="1" applyFill="1" applyBorder="1" applyAlignment="1" applyProtection="1">
      <alignment horizontal="left" vertical="center" wrapText="1"/>
      <protection locked="0"/>
    </xf>
    <xf numFmtId="0" fontId="7" fillId="15" borderId="29"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9" xfId="0" applyFont="1" applyFill="1" applyBorder="1" applyAlignment="1" applyProtection="1">
      <alignment horizontal="left" vertical="center" wrapText="1"/>
      <protection locked="0"/>
    </xf>
    <xf numFmtId="0" fontId="7" fillId="15" borderId="32" xfId="0" applyFont="1" applyFill="1" applyBorder="1" applyAlignment="1" applyProtection="1">
      <alignment horizontal="left" vertical="center" wrapText="1"/>
      <protection locked="0"/>
    </xf>
    <xf numFmtId="0" fontId="7" fillId="15" borderId="69" xfId="0" applyFont="1" applyFill="1" applyBorder="1" applyAlignment="1" applyProtection="1">
      <alignment horizontal="left" vertical="center" wrapText="1"/>
      <protection locked="0"/>
    </xf>
    <xf numFmtId="0" fontId="24" fillId="13" borderId="33" xfId="0" applyFont="1" applyFill="1" applyBorder="1" applyAlignment="1">
      <alignment horizontal="left" vertical="center" wrapText="1"/>
    </xf>
    <xf numFmtId="0" fontId="24" fillId="13" borderId="28" xfId="0" applyFont="1" applyFill="1" applyBorder="1" applyAlignment="1">
      <alignment horizontal="left" vertical="center" wrapText="1"/>
    </xf>
    <xf numFmtId="0" fontId="24" fillId="13" borderId="42" xfId="0" applyFont="1" applyFill="1" applyBorder="1" applyAlignment="1">
      <alignment horizontal="left" vertical="center" wrapText="1"/>
    </xf>
    <xf numFmtId="0" fontId="12" fillId="20" borderId="33" xfId="1" applyFont="1" applyFill="1" applyBorder="1" applyAlignment="1" applyProtection="1">
      <alignment horizontal="left" vertical="center" wrapText="1"/>
    </xf>
    <xf numFmtId="0" fontId="12" fillId="20" borderId="28" xfId="1" applyFont="1" applyFill="1" applyBorder="1" applyAlignment="1" applyProtection="1">
      <alignment horizontal="left" vertical="center" wrapText="1"/>
    </xf>
    <xf numFmtId="0" fontId="12" fillId="20" borderId="42" xfId="1" applyFont="1" applyFill="1" applyBorder="1" applyAlignment="1" applyProtection="1">
      <alignment horizontal="left" vertical="center" wrapText="1"/>
    </xf>
    <xf numFmtId="0" fontId="12" fillId="19" borderId="40"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41" xfId="0" applyFont="1" applyFill="1" applyBorder="1" applyAlignment="1">
      <alignment horizontal="left" vertical="center" wrapText="1"/>
    </xf>
    <xf numFmtId="0" fontId="12" fillId="19" borderId="28" xfId="0" applyFont="1" applyFill="1" applyBorder="1" applyAlignment="1">
      <alignment horizontal="left" vertical="center" wrapText="1"/>
    </xf>
    <xf numFmtId="0" fontId="12" fillId="19" borderId="19" xfId="0" applyFont="1" applyFill="1" applyBorder="1" applyAlignment="1">
      <alignment horizontal="left" vertical="center" wrapText="1"/>
    </xf>
    <xf numFmtId="0" fontId="12" fillId="19" borderId="33"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19"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13" borderId="28"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6" fillId="23" borderId="0" xfId="0" applyFont="1" applyFill="1" applyAlignment="1">
      <alignment horizontal="center" vertical="center"/>
    </xf>
    <xf numFmtId="0" fontId="0" fillId="0" borderId="0" xfId="0" applyAlignment="1">
      <alignment horizontal="center" vertical="center"/>
    </xf>
    <xf numFmtId="0" fontId="12" fillId="0" borderId="49" xfId="0" applyFont="1" applyBorder="1" applyAlignment="1" applyProtection="1">
      <alignment horizontal="left" vertical="center" wrapText="1"/>
      <protection locked="0"/>
    </xf>
    <xf numFmtId="0" fontId="0" fillId="0" borderId="36" xfId="0" applyBorder="1" applyAlignment="1" applyProtection="1">
      <alignment horizontal="left" vertical="center"/>
      <protection locked="0"/>
    </xf>
    <xf numFmtId="0" fontId="12" fillId="0" borderId="9"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23" fillId="15" borderId="59" xfId="0" applyFont="1" applyFill="1" applyBorder="1" applyAlignment="1" applyProtection="1">
      <alignment horizontal="left" vertical="center" wrapText="1"/>
      <protection locked="0"/>
    </xf>
    <xf numFmtId="0" fontId="23" fillId="15" borderId="34" xfId="0" applyFont="1" applyFill="1" applyBorder="1" applyAlignment="1" applyProtection="1">
      <alignment horizontal="left" vertical="center" wrapText="1"/>
      <protection locked="0"/>
    </xf>
    <xf numFmtId="0" fontId="23" fillId="15" borderId="8" xfId="0" applyFont="1" applyFill="1" applyBorder="1" applyAlignment="1" applyProtection="1">
      <alignment horizontal="left" vertical="center" wrapText="1"/>
      <protection locked="0"/>
    </xf>
    <xf numFmtId="0" fontId="9" fillId="24" borderId="0" xfId="0" applyFont="1" applyFill="1" applyAlignment="1">
      <alignment horizontal="left" vertical="center" wrapText="1"/>
    </xf>
    <xf numFmtId="0" fontId="7" fillId="24" borderId="0" xfId="0" applyFont="1" applyFill="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8" fillId="17" borderId="4" xfId="0" applyFont="1" applyFill="1" applyBorder="1" applyAlignment="1">
      <alignment vertical="center"/>
    </xf>
    <xf numFmtId="0" fontId="8" fillId="17" borderId="6" xfId="0" applyFont="1" applyFill="1" applyBorder="1" applyAlignment="1">
      <alignment vertical="center"/>
    </xf>
    <xf numFmtId="0" fontId="0" fillId="17" borderId="5" xfId="0" applyFill="1" applyBorder="1" applyAlignment="1">
      <alignment vertical="center"/>
    </xf>
    <xf numFmtId="0" fontId="29" fillId="0" borderId="0" xfId="0" applyFont="1" applyAlignment="1">
      <alignment horizontal="center" wrapText="1"/>
    </xf>
    <xf numFmtId="0" fontId="0" fillId="0" borderId="0" xfId="0" applyAlignment="1">
      <alignment horizontal="center" wrapText="1"/>
    </xf>
    <xf numFmtId="0" fontId="55" fillId="18" borderId="0" xfId="0" applyFont="1" applyFill="1" applyAlignment="1">
      <alignment horizontal="center" vertical="center" wrapText="1"/>
    </xf>
    <xf numFmtId="0" fontId="18"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8" fillId="19" borderId="4" xfId="0" applyFont="1" applyFill="1" applyBorder="1" applyAlignment="1">
      <alignment vertical="center" wrapText="1"/>
    </xf>
    <xf numFmtId="0" fontId="18" fillId="20" borderId="4" xfId="0" applyFont="1" applyFill="1" applyBorder="1" applyAlignment="1">
      <alignment vertical="center" wrapText="1"/>
    </xf>
    <xf numFmtId="0" fontId="18" fillId="22" borderId="4" xfId="0" applyFont="1" applyFill="1" applyBorder="1" applyAlignment="1">
      <alignment vertical="center" wrapText="1"/>
    </xf>
    <xf numFmtId="0" fontId="18" fillId="13" borderId="4" xfId="0" applyFont="1" applyFill="1" applyBorder="1" applyAlignment="1">
      <alignment vertical="center" wrapText="1"/>
    </xf>
    <xf numFmtId="0" fontId="26" fillId="7" borderId="10" xfId="0" applyFont="1" applyFill="1" applyBorder="1" applyAlignment="1">
      <alignment horizontal="center" vertical="center"/>
    </xf>
    <xf numFmtId="0" fontId="26" fillId="7" borderId="0" xfId="0" applyFont="1" applyFill="1" applyAlignment="1">
      <alignment horizontal="center" vertical="center"/>
    </xf>
    <xf numFmtId="0" fontId="7" fillId="0" borderId="0" xfId="0" applyFont="1" applyAlignment="1">
      <alignment horizontal="left" vertical="top" wrapText="1"/>
    </xf>
    <xf numFmtId="0" fontId="6" fillId="7" borderId="0" xfId="0" applyFont="1" applyFill="1" applyAlignment="1">
      <alignment horizontal="left" vertical="center" wrapText="1"/>
    </xf>
    <xf numFmtId="0" fontId="6" fillId="10" borderId="0" xfId="0" applyFont="1" applyFill="1" applyAlignment="1">
      <alignment horizontal="left" vertical="center" wrapText="1"/>
    </xf>
    <xf numFmtId="0" fontId="6" fillId="11" borderId="0" xfId="0" applyFont="1" applyFill="1" applyAlignment="1">
      <alignment horizontal="left" vertical="center"/>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0" fontId="44" fillId="2" borderId="0" xfId="0" applyFont="1" applyFill="1" applyAlignment="1">
      <alignment horizontal="center" vertical="center"/>
    </xf>
    <xf numFmtId="0" fontId="12" fillId="0" borderId="33" xfId="1" applyFont="1" applyBorder="1" applyAlignment="1">
      <alignment horizontal="left" vertical="center" wrapText="1"/>
    </xf>
    <xf numFmtId="0" fontId="12" fillId="0" borderId="28" xfId="1" applyFont="1" applyBorder="1" applyAlignment="1">
      <alignment horizontal="left" vertical="center" wrapText="1"/>
    </xf>
    <xf numFmtId="0" fontId="12" fillId="0" borderId="42" xfId="1" applyFont="1" applyBorder="1" applyAlignment="1">
      <alignment horizontal="left" vertical="center" wrapText="1"/>
    </xf>
    <xf numFmtId="0" fontId="24" fillId="0" borderId="33"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47"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952454"/>
      <color rgb="FFFFCCCC"/>
      <color rgb="FFE6CDFF"/>
      <color rgb="FF571B61"/>
      <color rgb="FFEA6A1D"/>
      <color rgb="FFFF9801"/>
      <color rgb="FFE4C9FF"/>
      <color rgb="FFFFE7E7"/>
      <color rgb="FFCC99FF"/>
      <color rgb="FF691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PROCESS!A1"/><Relationship Id="rId3" Type="http://schemas.openxmlformats.org/officeDocument/2006/relationships/image" Target="../media/image2.png"/><Relationship Id="rId7" Type="http://schemas.openxmlformats.org/officeDocument/2006/relationships/hyperlink" Target="#'PLAN DE FINANCEMENT 2ASF'!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 LA DEMANDE'!A1"/><Relationship Id="rId5" Type="http://schemas.openxmlformats.org/officeDocument/2006/relationships/hyperlink" Target="#'GRILLE 6 MODULES OPCO'!A1"/><Relationship Id="rId4" Type="http://schemas.openxmlformats.org/officeDocument/2006/relationships/hyperlink" Target="#REALIS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4.jpeg"/><Relationship Id="rId6" Type="http://schemas.openxmlformats.org/officeDocument/2006/relationships/hyperlink" Target="#'GRILLE 6 MODULES APPRENTIS'!A1"/><Relationship Id="rId5" Type="http://schemas.openxmlformats.org/officeDocument/2006/relationships/image" Target="../media/image5.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1</xdr:row>
      <xdr:rowOff>133351</xdr:rowOff>
    </xdr:from>
    <xdr:to>
      <xdr:col>9</xdr:col>
      <xdr:colOff>628650</xdr:colOff>
      <xdr:row>2</xdr:row>
      <xdr:rowOff>261446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9</xdr:col>
      <xdr:colOff>209550</xdr:colOff>
      <xdr:row>10</xdr:row>
      <xdr:rowOff>190500</xdr:rowOff>
    </xdr:from>
    <xdr:to>
      <xdr:col>9</xdr:col>
      <xdr:colOff>624114</xdr:colOff>
      <xdr:row>13</xdr:row>
      <xdr:rowOff>17942</xdr:rowOff>
    </xdr:to>
    <xdr:pic>
      <xdr:nvPicPr>
        <xdr:cNvPr id="7" name="Image 6">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oneCellAnchor>
    <xdr:from>
      <xdr:col>9</xdr:col>
      <xdr:colOff>215900</xdr:colOff>
      <xdr:row>14</xdr:row>
      <xdr:rowOff>0</xdr:rowOff>
    </xdr:from>
    <xdr:ext cx="414564" cy="392592"/>
    <xdr:pic>
      <xdr:nvPicPr>
        <xdr:cNvPr id="3" name="Image 2">
          <a:hlinkClick xmlns:r="http://schemas.openxmlformats.org/officeDocument/2006/relationships" r:id="rId7"/>
          <a:extLst>
            <a:ext uri="{FF2B5EF4-FFF2-40B4-BE49-F238E27FC236}">
              <a16:creationId xmlns:a16="http://schemas.microsoft.com/office/drawing/2014/main" id="{9DCCD8B9-52BF-488B-8042-283EE657735F}"/>
            </a:ext>
          </a:extLst>
        </xdr:cNvPr>
        <xdr:cNvPicPr>
          <a:picLocks noChangeAspect="1"/>
        </xdr:cNvPicPr>
      </xdr:nvPicPr>
      <xdr:blipFill>
        <a:blip xmlns:r="http://schemas.openxmlformats.org/officeDocument/2006/relationships" r:embed="rId3"/>
        <a:stretch>
          <a:fillRect/>
        </a:stretch>
      </xdr:blipFill>
      <xdr:spPr>
        <a:xfrm>
          <a:off x="6692900" y="3232150"/>
          <a:ext cx="414564" cy="392592"/>
        </a:xfrm>
        <a:prstGeom prst="rect">
          <a:avLst/>
        </a:prstGeom>
      </xdr:spPr>
    </xdr:pic>
    <xdr:clientData/>
  </xdr:oneCellAnchor>
  <xdr:oneCellAnchor>
    <xdr:from>
      <xdr:col>9</xdr:col>
      <xdr:colOff>209550</xdr:colOff>
      <xdr:row>17</xdr:row>
      <xdr:rowOff>0</xdr:rowOff>
    </xdr:from>
    <xdr:ext cx="414564" cy="392592"/>
    <xdr:pic>
      <xdr:nvPicPr>
        <xdr:cNvPr id="4" name="Image 3">
          <a:hlinkClick xmlns:r="http://schemas.openxmlformats.org/officeDocument/2006/relationships" r:id="rId8"/>
          <a:extLst>
            <a:ext uri="{FF2B5EF4-FFF2-40B4-BE49-F238E27FC236}">
              <a16:creationId xmlns:a16="http://schemas.microsoft.com/office/drawing/2014/main" id="{FE53CB3B-971B-4B6D-8FB9-3113B854F26D}"/>
            </a:ext>
          </a:extLst>
        </xdr:cNvPr>
        <xdr:cNvPicPr>
          <a:picLocks noChangeAspect="1"/>
        </xdr:cNvPicPr>
      </xdr:nvPicPr>
      <xdr:blipFill>
        <a:blip xmlns:r="http://schemas.openxmlformats.org/officeDocument/2006/relationships" r:embed="rId3"/>
        <a:stretch>
          <a:fillRect/>
        </a:stretch>
      </xdr:blipFill>
      <xdr:spPr>
        <a:xfrm>
          <a:off x="6667500" y="3876675"/>
          <a:ext cx="414564" cy="3925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38100</xdr:rowOff>
    </xdr:from>
    <xdr:to>
      <xdr:col>1</xdr:col>
      <xdr:colOff>257175</xdr:colOff>
      <xdr:row>5</xdr:row>
      <xdr:rowOff>190500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0" y="238125"/>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31750</xdr:colOff>
      <xdr:row>10</xdr:row>
      <xdr:rowOff>57150</xdr:rowOff>
    </xdr:from>
    <xdr:to>
      <xdr:col>1</xdr:col>
      <xdr:colOff>288925</xdr:colOff>
      <xdr:row>10</xdr:row>
      <xdr:rowOff>209550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09550" y="2832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22</xdr:row>
      <xdr:rowOff>0</xdr:rowOff>
    </xdr:from>
    <xdr:to>
      <xdr:col>1</xdr:col>
      <xdr:colOff>257175</xdr:colOff>
      <xdr:row>22</xdr:row>
      <xdr:rowOff>152400</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0" y="22098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0</xdr:colOff>
      <xdr:row>0</xdr:row>
      <xdr:rowOff>190500</xdr:rowOff>
    </xdr:from>
    <xdr:to>
      <xdr:col>2</xdr:col>
      <xdr:colOff>1471470</xdr:colOff>
      <xdr:row>3</xdr:row>
      <xdr:rowOff>69075</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0" y="190500"/>
          <a:ext cx="1957245" cy="612000"/>
        </a:xfrm>
        <a:prstGeom prst="rect">
          <a:avLst/>
        </a:prstGeom>
        <a:ln>
          <a:noFill/>
        </a:ln>
      </xdr:spPr>
    </xdr:pic>
    <xdr:clientData/>
  </xdr:twoCellAnchor>
  <xdr:twoCellAnchor>
    <xdr:from>
      <xdr:col>1</xdr:col>
      <xdr:colOff>6350</xdr:colOff>
      <xdr:row>12</xdr:row>
      <xdr:rowOff>57150</xdr:rowOff>
    </xdr:from>
    <xdr:to>
      <xdr:col>1</xdr:col>
      <xdr:colOff>263525</xdr:colOff>
      <xdr:row>12</xdr:row>
      <xdr:rowOff>209550</xdr:rowOff>
    </xdr:to>
    <xdr:sp macro="" textlink="">
      <xdr:nvSpPr>
        <xdr:cNvPr id="12" name="Flèche droite 11">
          <a:extLst>
            <a:ext uri="{FF2B5EF4-FFF2-40B4-BE49-F238E27FC236}">
              <a16:creationId xmlns:a16="http://schemas.microsoft.com/office/drawing/2014/main" id="{00000000-0008-0000-0100-00000C000000}"/>
            </a:ext>
          </a:extLst>
        </xdr:cNvPr>
        <xdr:cNvSpPr/>
      </xdr:nvSpPr>
      <xdr:spPr>
        <a:xfrm>
          <a:off x="184150" y="3340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19050</xdr:colOff>
      <xdr:row>14</xdr:row>
      <xdr:rowOff>63500</xdr:rowOff>
    </xdr:from>
    <xdr:to>
      <xdr:col>1</xdr:col>
      <xdr:colOff>276225</xdr:colOff>
      <xdr:row>14</xdr:row>
      <xdr:rowOff>215900</xdr:rowOff>
    </xdr:to>
    <xdr:sp macro="" textlink="">
      <xdr:nvSpPr>
        <xdr:cNvPr id="13" name="Flèche droite 12">
          <a:extLst>
            <a:ext uri="{FF2B5EF4-FFF2-40B4-BE49-F238E27FC236}">
              <a16:creationId xmlns:a16="http://schemas.microsoft.com/office/drawing/2014/main" id="{00000000-0008-0000-0100-00000D000000}"/>
            </a:ext>
          </a:extLst>
        </xdr:cNvPr>
        <xdr:cNvSpPr/>
      </xdr:nvSpPr>
      <xdr:spPr>
        <a:xfrm>
          <a:off x="196850" y="38544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12700</xdr:colOff>
      <xdr:row>16</xdr:row>
      <xdr:rowOff>44450</xdr:rowOff>
    </xdr:from>
    <xdr:to>
      <xdr:col>1</xdr:col>
      <xdr:colOff>269875</xdr:colOff>
      <xdr:row>16</xdr:row>
      <xdr:rowOff>196850</xdr:rowOff>
    </xdr:to>
    <xdr:sp macro="" textlink="">
      <xdr:nvSpPr>
        <xdr:cNvPr id="3" name="Flèche droite 12">
          <a:extLst>
            <a:ext uri="{FF2B5EF4-FFF2-40B4-BE49-F238E27FC236}">
              <a16:creationId xmlns:a16="http://schemas.microsoft.com/office/drawing/2014/main" id="{EA84DAC5-3449-4B91-B860-0A71E526E010}"/>
            </a:ext>
          </a:extLst>
        </xdr:cNvPr>
        <xdr:cNvSpPr/>
      </xdr:nvSpPr>
      <xdr:spPr>
        <a:xfrm>
          <a:off x="190500" y="43434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2867024</xdr:colOff>
      <xdr:row>0</xdr:row>
      <xdr:rowOff>130176</xdr:rowOff>
    </xdr:from>
    <xdr:to>
      <xdr:col>5</xdr:col>
      <xdr:colOff>31824</xdr:colOff>
      <xdr:row>3</xdr:row>
      <xdr:rowOff>32605</xdr:rowOff>
    </xdr:to>
    <xdr:pic>
      <xdr:nvPicPr>
        <xdr:cNvPr id="5" name="Image 4">
          <a:hlinkClick xmlns:r="http://schemas.openxmlformats.org/officeDocument/2006/relationships" r:id="rId2"/>
          <a:extLst>
            <a:ext uri="{FF2B5EF4-FFF2-40B4-BE49-F238E27FC236}">
              <a16:creationId xmlns:a16="http://schemas.microsoft.com/office/drawing/2014/main" id="{31FC14CF-EFDA-43E6-B39F-8D9B93757D45}"/>
            </a:ext>
          </a:extLst>
        </xdr:cNvPr>
        <xdr:cNvPicPr>
          <a:picLocks noChangeAspect="1"/>
        </xdr:cNvPicPr>
      </xdr:nvPicPr>
      <xdr:blipFill>
        <a:blip xmlns:r="http://schemas.openxmlformats.org/officeDocument/2006/relationships" r:embed="rId3"/>
        <a:stretch>
          <a:fillRect/>
        </a:stretch>
      </xdr:blipFill>
      <xdr:spPr>
        <a:xfrm>
          <a:off x="8340724" y="130176"/>
          <a:ext cx="619200" cy="626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291352</xdr:colOff>
      <xdr:row>0</xdr:row>
      <xdr:rowOff>175558</xdr:rowOff>
    </xdr:from>
    <xdr:to>
      <xdr:col>1</xdr:col>
      <xdr:colOff>1841445</xdr:colOff>
      <xdr:row>2</xdr:row>
      <xdr:rowOff>41852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2" y="175558"/>
          <a:ext cx="1841446" cy="576000"/>
        </a:xfrm>
        <a:prstGeom prst="rect">
          <a:avLst/>
        </a:prstGeom>
      </xdr:spPr>
    </xdr:pic>
    <xdr:clientData/>
  </xdr:twoCellAnchor>
  <xdr:twoCellAnchor editAs="oneCell">
    <xdr:from>
      <xdr:col>8</xdr:col>
      <xdr:colOff>91139</xdr:colOff>
      <xdr:row>0</xdr:row>
      <xdr:rowOff>156881</xdr:rowOff>
    </xdr:from>
    <xdr:to>
      <xdr:col>8</xdr:col>
      <xdr:colOff>711771</xdr:colOff>
      <xdr:row>2</xdr:row>
      <xdr:rowOff>87705</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1745257" y="156881"/>
          <a:ext cx="620632" cy="648000"/>
        </a:xfrm>
        <a:prstGeom prst="rect">
          <a:avLst/>
        </a:prstGeom>
      </xdr:spPr>
    </xdr:pic>
    <xdr:clientData/>
  </xdr:twoCellAnchor>
  <xdr:twoCellAnchor editAs="oneCell">
    <xdr:from>
      <xdr:col>7</xdr:col>
      <xdr:colOff>800100</xdr:colOff>
      <xdr:row>141</xdr:row>
      <xdr:rowOff>19050</xdr:rowOff>
    </xdr:from>
    <xdr:to>
      <xdr:col>7</xdr:col>
      <xdr:colOff>1087795</xdr:colOff>
      <xdr:row>141</xdr:row>
      <xdr:rowOff>304801</xdr:rowOff>
    </xdr:to>
    <xdr:pic>
      <xdr:nvPicPr>
        <xdr:cNvPr id="3" name="Image 2">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7</xdr:col>
      <xdr:colOff>800100</xdr:colOff>
      <xdr:row>139</xdr:row>
      <xdr:rowOff>28575</xdr:rowOff>
    </xdr:from>
    <xdr:to>
      <xdr:col>7</xdr:col>
      <xdr:colOff>1087794</xdr:colOff>
      <xdr:row>139</xdr:row>
      <xdr:rowOff>314325</xdr:rowOff>
    </xdr:to>
    <xdr:pic>
      <xdr:nvPicPr>
        <xdr:cNvPr id="11" name="Image 10">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314326</xdr:colOff>
      <xdr:row>0</xdr:row>
      <xdr:rowOff>38100</xdr:rowOff>
    </xdr:from>
    <xdr:to>
      <xdr:col>3</xdr:col>
      <xdr:colOff>935461</xdr:colOff>
      <xdr:row>2</xdr:row>
      <xdr:rowOff>154800</xdr:rowOff>
    </xdr:to>
    <xdr:pic>
      <xdr:nvPicPr>
        <xdr:cNvPr id="4" name="Imag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934326" y="38100"/>
          <a:ext cx="621135"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0</xdr:row>
      <xdr:rowOff>101600</xdr:rowOff>
    </xdr:from>
    <xdr:to>
      <xdr:col>1</xdr:col>
      <xdr:colOff>1458233</xdr:colOff>
      <xdr:row>1</xdr:row>
      <xdr:rowOff>349450</xdr:rowOff>
    </xdr:to>
    <xdr:pic>
      <xdr:nvPicPr>
        <xdr:cNvPr id="2" name="Image 1">
          <a:extLst>
            <a:ext uri="{FF2B5EF4-FFF2-40B4-BE49-F238E27FC236}">
              <a16:creationId xmlns:a16="http://schemas.microsoft.com/office/drawing/2014/main" id="{C12C621F-79E5-4312-B205-F40CB5059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01600"/>
          <a:ext cx="1382032" cy="432000"/>
        </a:xfrm>
        <a:prstGeom prst="rect">
          <a:avLst/>
        </a:prstGeom>
      </xdr:spPr>
    </xdr:pic>
    <xdr:clientData/>
  </xdr:twoCellAnchor>
  <xdr:twoCellAnchor editAs="oneCell">
    <xdr:from>
      <xdr:col>4</xdr:col>
      <xdr:colOff>355600</xdr:colOff>
      <xdr:row>1</xdr:row>
      <xdr:rowOff>58954</xdr:rowOff>
    </xdr:from>
    <xdr:to>
      <xdr:col>4</xdr:col>
      <xdr:colOff>876300</xdr:colOff>
      <xdr:row>1</xdr:row>
      <xdr:rowOff>567812</xdr:rowOff>
    </xdr:to>
    <xdr:pic>
      <xdr:nvPicPr>
        <xdr:cNvPr id="3" name="Image 2">
          <a:hlinkClick xmlns:r="http://schemas.openxmlformats.org/officeDocument/2006/relationships" r:id="rId2"/>
          <a:extLst>
            <a:ext uri="{FF2B5EF4-FFF2-40B4-BE49-F238E27FC236}">
              <a16:creationId xmlns:a16="http://schemas.microsoft.com/office/drawing/2014/main" id="{CE6295E1-7BB7-498F-AA2D-80DF6D92C576}"/>
            </a:ext>
          </a:extLst>
        </xdr:cNvPr>
        <xdr:cNvPicPr>
          <a:picLocks noChangeAspect="1"/>
        </xdr:cNvPicPr>
      </xdr:nvPicPr>
      <xdr:blipFill>
        <a:blip xmlns:r="http://schemas.openxmlformats.org/officeDocument/2006/relationships" r:embed="rId3"/>
        <a:stretch>
          <a:fillRect/>
        </a:stretch>
      </xdr:blipFill>
      <xdr:spPr>
        <a:xfrm>
          <a:off x="7194550" y="243104"/>
          <a:ext cx="520700" cy="508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1320800</xdr:colOff>
      <xdr:row>0</xdr:row>
      <xdr:rowOff>292101</xdr:rowOff>
    </xdr:from>
    <xdr:to>
      <xdr:col>8</xdr:col>
      <xdr:colOff>34500</xdr:colOff>
      <xdr:row>3</xdr:row>
      <xdr:rowOff>38101</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138400" y="292101"/>
          <a:ext cx="618700" cy="609600"/>
        </a:xfrm>
        <a:prstGeom prst="rect">
          <a:avLst/>
        </a:prstGeom>
      </xdr:spPr>
    </xdr:pic>
    <xdr:clientData/>
  </xdr:twoCellAnchor>
  <xdr:twoCellAnchor editAs="oneCell">
    <xdr:from>
      <xdr:col>0</xdr:col>
      <xdr:colOff>0</xdr:colOff>
      <xdr:row>0</xdr:row>
      <xdr:rowOff>266699</xdr:rowOff>
    </xdr:from>
    <xdr:to>
      <xdr:col>1</xdr:col>
      <xdr:colOff>1613558</xdr:colOff>
      <xdr:row>3</xdr:row>
      <xdr:rowOff>51099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685800</xdr:colOff>
      <xdr:row>9</xdr:row>
      <xdr:rowOff>155575</xdr:rowOff>
    </xdr:from>
    <xdr:to>
      <xdr:col>9</xdr:col>
      <xdr:colOff>581025</xdr:colOff>
      <xdr:row>25</xdr:row>
      <xdr:rowOff>79375</xdr:rowOff>
    </xdr:to>
    <xdr:sp macro="" textlink="">
      <xdr:nvSpPr>
        <xdr:cNvPr id="4" name="Zone de texte 8215">
          <a:extLst>
            <a:ext uri="{FF2B5EF4-FFF2-40B4-BE49-F238E27FC236}">
              <a16:creationId xmlns:a16="http://schemas.microsoft.com/office/drawing/2014/main" id="{BF12870B-DEE3-4DAD-A462-BA0B34959CD0}"/>
            </a:ext>
          </a:extLst>
        </xdr:cNvPr>
        <xdr:cNvSpPr txBox="1">
          <a:spLocks noChangeArrowheads="1"/>
        </xdr:cNvSpPr>
      </xdr:nvSpPr>
      <xdr:spPr bwMode="auto">
        <a:xfrm>
          <a:off x="4171950" y="2270125"/>
          <a:ext cx="2943225" cy="2870200"/>
        </a:xfrm>
        <a:prstGeom prst="rect">
          <a:avLst/>
        </a:prstGeom>
        <a:solidFill>
          <a:srgbClr val="FFFFFF"/>
        </a:solidFill>
        <a:ln w="28575">
          <a:solidFill>
            <a:srgbClr val="8D1F4E"/>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expression de la personne,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1</xdr:col>
      <xdr:colOff>38100</xdr:colOff>
      <xdr:row>14</xdr:row>
      <xdr:rowOff>155575</xdr:rowOff>
    </xdr:from>
    <xdr:to>
      <xdr:col>4</xdr:col>
      <xdr:colOff>771525</xdr:colOff>
      <xdr:row>34</xdr:row>
      <xdr:rowOff>38100</xdr:rowOff>
    </xdr:to>
    <xdr:sp macro="" textlink="">
      <xdr:nvSpPr>
        <xdr:cNvPr id="5" name="Zone de texte 16580">
          <a:extLst>
            <a:ext uri="{FF2B5EF4-FFF2-40B4-BE49-F238E27FC236}">
              <a16:creationId xmlns:a16="http://schemas.microsoft.com/office/drawing/2014/main" id="{67449002-6126-407B-91ED-75E043DF54DE}"/>
            </a:ext>
          </a:extLst>
        </xdr:cNvPr>
        <xdr:cNvSpPr txBox="1">
          <a:spLocks noChangeArrowheads="1"/>
        </xdr:cNvSpPr>
      </xdr:nvSpPr>
      <xdr:spPr bwMode="auto">
        <a:xfrm>
          <a:off x="438150" y="3190875"/>
          <a:ext cx="3019425" cy="3565525"/>
        </a:xfrm>
        <a:prstGeom prst="rect">
          <a:avLst/>
        </a:prstGeom>
        <a:solidFill>
          <a:srgbClr val="FFFFFF"/>
        </a:solidFill>
        <a:ln w="28575">
          <a:solidFill>
            <a:srgbClr val="92D05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695325</xdr:colOff>
      <xdr:row>30</xdr:row>
      <xdr:rowOff>82550</xdr:rowOff>
    </xdr:from>
    <xdr:to>
      <xdr:col>9</xdr:col>
      <xdr:colOff>571500</xdr:colOff>
      <xdr:row>43</xdr:row>
      <xdr:rowOff>101600</xdr:rowOff>
    </xdr:to>
    <xdr:sp macro="" textlink="">
      <xdr:nvSpPr>
        <xdr:cNvPr id="6" name="Zone de texte 16581">
          <a:extLst>
            <a:ext uri="{FF2B5EF4-FFF2-40B4-BE49-F238E27FC236}">
              <a16:creationId xmlns:a16="http://schemas.microsoft.com/office/drawing/2014/main" id="{C40D1D07-22C7-41E5-89F5-7FA2A560DA30}"/>
            </a:ext>
          </a:extLst>
        </xdr:cNvPr>
        <xdr:cNvSpPr txBox="1">
          <a:spLocks noChangeArrowheads="1"/>
        </xdr:cNvSpPr>
      </xdr:nvSpPr>
      <xdr:spPr bwMode="auto">
        <a:xfrm>
          <a:off x="4181475" y="6064250"/>
          <a:ext cx="2924175" cy="2413000"/>
        </a:xfrm>
        <a:prstGeom prst="rect">
          <a:avLst/>
        </a:prstGeom>
        <a:solidFill>
          <a:srgbClr val="FFFFFF"/>
        </a:solidFill>
        <a:ln w="28575">
          <a:solidFill>
            <a:schemeClr val="accent2"/>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et se réalise en </a:t>
          </a:r>
          <a:r>
            <a:rPr lang="fr-FR" sz="1100" b="1" i="1" u="none" strike="noStrike" baseline="0">
              <a:solidFill>
                <a:srgbClr val="000000"/>
              </a:solidFill>
              <a:latin typeface="Calibri"/>
              <a:cs typeface="Calibri"/>
            </a:rPr>
            <a:t>associant la personne concernée et l'ensemble des "acteurs clés"</a:t>
          </a:r>
          <a:r>
            <a:rPr lang="fr-FR" sz="1100" b="0" i="1" u="none" strike="noStrike" baseline="0">
              <a:solidFill>
                <a:srgbClr val="000000"/>
              </a:solidFill>
              <a:latin typeface="Calibri"/>
              <a:cs typeface="Calibri"/>
            </a:rPr>
            <a:t>utiles identifiés à l'étape précédente. </a:t>
          </a:r>
        </a:p>
        <a:p>
          <a:pPr algn="l" rtl="0">
            <a:defRPr sz="1000"/>
          </a:pPr>
          <a:endParaRPr lang="fr-FR" sz="1100" b="0" i="1"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Ensemble, ils analysent les besoins, explorent les possibles et identifient les compensations mobilisables à toutes les étapes du parcours.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1" i="1" u="none" strike="noStrike" baseline="0">
              <a:solidFill>
                <a:srgbClr val="8D1F4E"/>
              </a:solidFill>
              <a:latin typeface="Calibri"/>
              <a:cs typeface="Calibri"/>
            </a:rPr>
            <a:t>Pour aider le référent handicap à animer ce temps d'évaluation, n'hésitez pas à utiliser les outils et supports proposés par la  Ressource Handicap  Formation</a:t>
          </a:r>
        </a:p>
      </xdr:txBody>
    </xdr:sp>
    <xdr:clientData/>
  </xdr:twoCellAnchor>
  <xdr:twoCellAnchor>
    <xdr:from>
      <xdr:col>1</xdr:col>
      <xdr:colOff>38100</xdr:colOff>
      <xdr:row>39</xdr:row>
      <xdr:rowOff>76200</xdr:rowOff>
    </xdr:from>
    <xdr:to>
      <xdr:col>4</xdr:col>
      <xdr:colOff>771525</xdr:colOff>
      <xdr:row>48</xdr:row>
      <xdr:rowOff>57150</xdr:rowOff>
    </xdr:to>
    <xdr:sp macro="" textlink="">
      <xdr:nvSpPr>
        <xdr:cNvPr id="7" name="Zone de texte 16582">
          <a:extLst>
            <a:ext uri="{FF2B5EF4-FFF2-40B4-BE49-F238E27FC236}">
              <a16:creationId xmlns:a16="http://schemas.microsoft.com/office/drawing/2014/main" id="{CCA729AC-4D45-418C-A4FD-F853FDD4C408}"/>
            </a:ext>
          </a:extLst>
        </xdr:cNvPr>
        <xdr:cNvSpPr txBox="1">
          <a:spLocks noChangeArrowheads="1"/>
        </xdr:cNvSpPr>
      </xdr:nvSpPr>
      <xdr:spPr bwMode="auto">
        <a:xfrm>
          <a:off x="438150" y="7715250"/>
          <a:ext cx="3019425" cy="1638300"/>
        </a:xfrm>
        <a:prstGeom prst="rect">
          <a:avLst/>
        </a:prstGeom>
        <a:solidFill>
          <a:srgbClr val="FFFFFF"/>
        </a:solidFill>
        <a:ln w="28575">
          <a:solidFill>
            <a:schemeClr val="accent1">
              <a:lumMod val="75000"/>
            </a:schemeClr>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et coordonne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666750</xdr:colOff>
      <xdr:row>6</xdr:row>
      <xdr:rowOff>44449</xdr:rowOff>
    </xdr:from>
    <xdr:to>
      <xdr:col>9</xdr:col>
      <xdr:colOff>622299</xdr:colOff>
      <xdr:row>9</xdr:row>
      <xdr:rowOff>79374</xdr:rowOff>
    </xdr:to>
    <xdr:sp macro="" textlink="">
      <xdr:nvSpPr>
        <xdr:cNvPr id="8" name="Chevron 16621">
          <a:extLst>
            <a:ext uri="{FF2B5EF4-FFF2-40B4-BE49-F238E27FC236}">
              <a16:creationId xmlns:a16="http://schemas.microsoft.com/office/drawing/2014/main" id="{3648BB9B-67D0-4A9C-A391-140008C2496E}"/>
            </a:ext>
          </a:extLst>
        </xdr:cNvPr>
        <xdr:cNvSpPr>
          <a:spLocks noChangeArrowheads="1"/>
        </xdr:cNvSpPr>
      </xdr:nvSpPr>
      <xdr:spPr bwMode="auto">
        <a:xfrm>
          <a:off x="4152900" y="1606549"/>
          <a:ext cx="3003549" cy="587375"/>
        </a:xfrm>
        <a:prstGeom prst="chevron">
          <a:avLst>
            <a:gd name="adj" fmla="val 49816"/>
          </a:avLst>
        </a:prstGeom>
        <a:solidFill>
          <a:srgbClr val="8D1F4E"/>
        </a:solidFill>
        <a:ln>
          <a:noFill/>
        </a:ln>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31750</xdr:colOff>
      <xdr:row>11</xdr:row>
      <xdr:rowOff>63500</xdr:rowOff>
    </xdr:from>
    <xdr:to>
      <xdr:col>4</xdr:col>
      <xdr:colOff>781050</xdr:colOff>
      <xdr:row>14</xdr:row>
      <xdr:rowOff>38100</xdr:rowOff>
    </xdr:to>
    <xdr:sp macro="" textlink="">
      <xdr:nvSpPr>
        <xdr:cNvPr id="9" name="Chevron 3">
          <a:extLst>
            <a:ext uri="{FF2B5EF4-FFF2-40B4-BE49-F238E27FC236}">
              <a16:creationId xmlns:a16="http://schemas.microsoft.com/office/drawing/2014/main" id="{F5B4B5E9-088F-4BF3-9AAA-C32FEDA2CD65}"/>
            </a:ext>
          </a:extLst>
        </xdr:cNvPr>
        <xdr:cNvSpPr>
          <a:spLocks noChangeArrowheads="1"/>
        </xdr:cNvSpPr>
      </xdr:nvSpPr>
      <xdr:spPr bwMode="auto">
        <a:xfrm flipH="1">
          <a:off x="431800" y="2546350"/>
          <a:ext cx="3035300" cy="527050"/>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8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682624</xdr:colOff>
      <xdr:row>26</xdr:row>
      <xdr:rowOff>57150</xdr:rowOff>
    </xdr:from>
    <xdr:to>
      <xdr:col>9</xdr:col>
      <xdr:colOff>603249</xdr:colOff>
      <xdr:row>29</xdr:row>
      <xdr:rowOff>146050</xdr:rowOff>
    </xdr:to>
    <xdr:sp macro="" textlink="">
      <xdr:nvSpPr>
        <xdr:cNvPr id="10" name="Chevron 5">
          <a:extLst>
            <a:ext uri="{FF2B5EF4-FFF2-40B4-BE49-F238E27FC236}">
              <a16:creationId xmlns:a16="http://schemas.microsoft.com/office/drawing/2014/main" id="{9368FDA6-C41B-4567-9A1F-F55AA5A21336}"/>
            </a:ext>
          </a:extLst>
        </xdr:cNvPr>
        <xdr:cNvSpPr>
          <a:spLocks noChangeArrowheads="1"/>
        </xdr:cNvSpPr>
      </xdr:nvSpPr>
      <xdr:spPr bwMode="auto">
        <a:xfrm>
          <a:off x="4168774" y="5302250"/>
          <a:ext cx="2968625" cy="6413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1</xdr:col>
      <xdr:colOff>50800</xdr:colOff>
      <xdr:row>35</xdr:row>
      <xdr:rowOff>28575</xdr:rowOff>
    </xdr:from>
    <xdr:to>
      <xdr:col>4</xdr:col>
      <xdr:colOff>733425</xdr:colOff>
      <xdr:row>38</xdr:row>
      <xdr:rowOff>95250</xdr:rowOff>
    </xdr:to>
    <xdr:sp macro="" textlink="">
      <xdr:nvSpPr>
        <xdr:cNvPr id="11" name="Chevron 6">
          <a:extLst>
            <a:ext uri="{FF2B5EF4-FFF2-40B4-BE49-F238E27FC236}">
              <a16:creationId xmlns:a16="http://schemas.microsoft.com/office/drawing/2014/main" id="{57A4577F-ADED-48A3-854A-0813E2473564}"/>
            </a:ext>
          </a:extLst>
        </xdr:cNvPr>
        <xdr:cNvSpPr>
          <a:spLocks noChangeArrowheads="1"/>
        </xdr:cNvSpPr>
      </xdr:nvSpPr>
      <xdr:spPr bwMode="auto">
        <a:xfrm flipH="1">
          <a:off x="450850" y="6931025"/>
          <a:ext cx="2968625" cy="61912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673100</xdr:colOff>
      <xdr:row>44</xdr:row>
      <xdr:rowOff>66675</xdr:rowOff>
    </xdr:from>
    <xdr:to>
      <xdr:col>9</xdr:col>
      <xdr:colOff>590550</xdr:colOff>
      <xdr:row>48</xdr:row>
      <xdr:rowOff>57150</xdr:rowOff>
    </xdr:to>
    <xdr:sp macro="" textlink="">
      <xdr:nvSpPr>
        <xdr:cNvPr id="12" name="Chevron 7">
          <a:extLst>
            <a:ext uri="{FF2B5EF4-FFF2-40B4-BE49-F238E27FC236}">
              <a16:creationId xmlns:a16="http://schemas.microsoft.com/office/drawing/2014/main" id="{7A0383D8-AF10-411D-815E-92CA0B6B264B}"/>
            </a:ext>
          </a:extLst>
        </xdr:cNvPr>
        <xdr:cNvSpPr>
          <a:spLocks noChangeArrowheads="1"/>
        </xdr:cNvSpPr>
      </xdr:nvSpPr>
      <xdr:spPr bwMode="auto">
        <a:xfrm>
          <a:off x="4159250" y="8626475"/>
          <a:ext cx="2965450" cy="72707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xdr:from>
      <xdr:col>5</xdr:col>
      <xdr:colOff>117475</xdr:colOff>
      <xdr:row>6</xdr:row>
      <xdr:rowOff>3175</xdr:rowOff>
    </xdr:from>
    <xdr:to>
      <xdr:col>5</xdr:col>
      <xdr:colOff>431801</xdr:colOff>
      <xdr:row>48</xdr:row>
      <xdr:rowOff>82550</xdr:rowOff>
    </xdr:to>
    <xdr:sp macro="" textlink="">
      <xdr:nvSpPr>
        <xdr:cNvPr id="14" name="Rectangle 13">
          <a:extLst>
            <a:ext uri="{FF2B5EF4-FFF2-40B4-BE49-F238E27FC236}">
              <a16:creationId xmlns:a16="http://schemas.microsoft.com/office/drawing/2014/main" id="{5C9439C7-11C9-4AA5-A768-63B1E15654C6}"/>
            </a:ext>
          </a:extLst>
        </xdr:cNvPr>
        <xdr:cNvSpPr/>
      </xdr:nvSpPr>
      <xdr:spPr>
        <a:xfrm>
          <a:off x="3603625" y="1565275"/>
          <a:ext cx="314326" cy="7813675"/>
        </a:xfrm>
        <a:prstGeom prst="rect">
          <a:avLst/>
        </a:prstGeom>
        <a:solidFill>
          <a:schemeClr val="bg1">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28575</xdr:colOff>
      <xdr:row>45</xdr:row>
      <xdr:rowOff>28575</xdr:rowOff>
    </xdr:from>
    <xdr:to>
      <xdr:col>5</xdr:col>
      <xdr:colOff>533400</xdr:colOff>
      <xdr:row>47</xdr:row>
      <xdr:rowOff>98425</xdr:rowOff>
    </xdr:to>
    <xdr:sp macro="" textlink="">
      <xdr:nvSpPr>
        <xdr:cNvPr id="15" name="Ellipse 8">
          <a:extLst>
            <a:ext uri="{FF2B5EF4-FFF2-40B4-BE49-F238E27FC236}">
              <a16:creationId xmlns:a16="http://schemas.microsoft.com/office/drawing/2014/main" id="{23D2DADF-3BDC-49A0-87C6-AABD74CA350B}"/>
            </a:ext>
          </a:extLst>
        </xdr:cNvPr>
        <xdr:cNvSpPr>
          <a:spLocks noChangeArrowheads="1"/>
        </xdr:cNvSpPr>
      </xdr:nvSpPr>
      <xdr:spPr bwMode="auto">
        <a:xfrm>
          <a:off x="3514725" y="8772525"/>
          <a:ext cx="504825" cy="43815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5</a:t>
          </a:r>
        </a:p>
      </xdr:txBody>
    </xdr:sp>
    <xdr:clientData/>
  </xdr:twoCellAnchor>
  <xdr:twoCellAnchor>
    <xdr:from>
      <xdr:col>5</xdr:col>
      <xdr:colOff>22225</xdr:colOff>
      <xdr:row>6</xdr:row>
      <xdr:rowOff>127000</xdr:rowOff>
    </xdr:from>
    <xdr:to>
      <xdr:col>5</xdr:col>
      <xdr:colOff>527050</xdr:colOff>
      <xdr:row>9</xdr:row>
      <xdr:rowOff>19050</xdr:rowOff>
    </xdr:to>
    <xdr:sp macro="" textlink="">
      <xdr:nvSpPr>
        <xdr:cNvPr id="16" name="Ellipse 8">
          <a:extLst>
            <a:ext uri="{FF2B5EF4-FFF2-40B4-BE49-F238E27FC236}">
              <a16:creationId xmlns:a16="http://schemas.microsoft.com/office/drawing/2014/main" id="{1E7CB985-860C-40E8-AC87-FB583B86F42F}"/>
            </a:ext>
          </a:extLst>
        </xdr:cNvPr>
        <xdr:cNvSpPr>
          <a:spLocks noChangeArrowheads="1"/>
        </xdr:cNvSpPr>
      </xdr:nvSpPr>
      <xdr:spPr bwMode="auto">
        <a:xfrm>
          <a:off x="3508375" y="1689100"/>
          <a:ext cx="504825" cy="444500"/>
        </a:xfrm>
        <a:prstGeom prst="ellipse">
          <a:avLst/>
        </a:prstGeom>
        <a:solidFill>
          <a:srgbClr val="8D1F4E"/>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1</a:t>
          </a:r>
        </a:p>
      </xdr:txBody>
    </xdr:sp>
    <xdr:clientData/>
  </xdr:twoCellAnchor>
  <xdr:twoCellAnchor>
    <xdr:from>
      <xdr:col>5</xdr:col>
      <xdr:colOff>38100</xdr:colOff>
      <xdr:row>11</xdr:row>
      <xdr:rowOff>85725</xdr:rowOff>
    </xdr:from>
    <xdr:to>
      <xdr:col>5</xdr:col>
      <xdr:colOff>542925</xdr:colOff>
      <xdr:row>13</xdr:row>
      <xdr:rowOff>155575</xdr:rowOff>
    </xdr:to>
    <xdr:sp macro="" textlink="">
      <xdr:nvSpPr>
        <xdr:cNvPr id="17" name="Ellipse 16">
          <a:extLst>
            <a:ext uri="{FF2B5EF4-FFF2-40B4-BE49-F238E27FC236}">
              <a16:creationId xmlns:a16="http://schemas.microsoft.com/office/drawing/2014/main" id="{E1E8474F-6526-4741-9092-593A0143CB9A}"/>
            </a:ext>
          </a:extLst>
        </xdr:cNvPr>
        <xdr:cNvSpPr>
          <a:spLocks noChangeArrowheads="1"/>
        </xdr:cNvSpPr>
      </xdr:nvSpPr>
      <xdr:spPr bwMode="auto">
        <a:xfrm>
          <a:off x="3524250" y="2568575"/>
          <a:ext cx="504825" cy="438150"/>
        </a:xfrm>
        <a:prstGeom prst="ellipse">
          <a:avLst/>
        </a:prstGeom>
        <a:solidFill>
          <a:srgbClr val="92D050"/>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2</a:t>
          </a:r>
        </a:p>
      </xdr:txBody>
    </xdr:sp>
    <xdr:clientData/>
  </xdr:twoCellAnchor>
  <xdr:twoCellAnchor>
    <xdr:from>
      <xdr:col>5</xdr:col>
      <xdr:colOff>28575</xdr:colOff>
      <xdr:row>27</xdr:row>
      <xdr:rowOff>0</xdr:rowOff>
    </xdr:from>
    <xdr:to>
      <xdr:col>5</xdr:col>
      <xdr:colOff>533400</xdr:colOff>
      <xdr:row>29</xdr:row>
      <xdr:rowOff>69850</xdr:rowOff>
    </xdr:to>
    <xdr:sp macro="" textlink="">
      <xdr:nvSpPr>
        <xdr:cNvPr id="18" name="Ellipse 17">
          <a:extLst>
            <a:ext uri="{FF2B5EF4-FFF2-40B4-BE49-F238E27FC236}">
              <a16:creationId xmlns:a16="http://schemas.microsoft.com/office/drawing/2014/main" id="{FCDF42D1-BA65-4E19-8152-CE10A83CCFDA}"/>
            </a:ext>
          </a:extLst>
        </xdr:cNvPr>
        <xdr:cNvSpPr>
          <a:spLocks noChangeArrowheads="1"/>
        </xdr:cNvSpPr>
      </xdr:nvSpPr>
      <xdr:spPr bwMode="auto">
        <a:xfrm>
          <a:off x="3514725" y="5429250"/>
          <a:ext cx="504825" cy="438150"/>
        </a:xfrm>
        <a:prstGeom prst="ellipse">
          <a:avLst/>
        </a:prstGeom>
        <a:solidFill>
          <a:schemeClr val="accent2"/>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3</a:t>
          </a:r>
        </a:p>
      </xdr:txBody>
    </xdr:sp>
    <xdr:clientData/>
  </xdr:twoCellAnchor>
  <xdr:twoCellAnchor>
    <xdr:from>
      <xdr:col>5</xdr:col>
      <xdr:colOff>3175</xdr:colOff>
      <xdr:row>35</xdr:row>
      <xdr:rowOff>88900</xdr:rowOff>
    </xdr:from>
    <xdr:to>
      <xdr:col>5</xdr:col>
      <xdr:colOff>508000</xdr:colOff>
      <xdr:row>37</xdr:row>
      <xdr:rowOff>158750</xdr:rowOff>
    </xdr:to>
    <xdr:sp macro="" textlink="">
      <xdr:nvSpPr>
        <xdr:cNvPr id="19" name="Ellipse 18">
          <a:extLst>
            <a:ext uri="{FF2B5EF4-FFF2-40B4-BE49-F238E27FC236}">
              <a16:creationId xmlns:a16="http://schemas.microsoft.com/office/drawing/2014/main" id="{7FD26D0A-D39D-4394-845C-4F7B0AE99684}"/>
            </a:ext>
          </a:extLst>
        </xdr:cNvPr>
        <xdr:cNvSpPr>
          <a:spLocks noChangeArrowheads="1"/>
        </xdr:cNvSpPr>
      </xdr:nvSpPr>
      <xdr:spPr bwMode="auto">
        <a:xfrm>
          <a:off x="3489325" y="6991350"/>
          <a:ext cx="504825" cy="438150"/>
        </a:xfrm>
        <a:prstGeom prst="ellipse">
          <a:avLst/>
        </a:prstGeom>
        <a:solidFill>
          <a:schemeClr val="accent1">
            <a:lumMod val="75000"/>
          </a:schemeClr>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4</a:t>
          </a:r>
        </a:p>
      </xdr:txBody>
    </xdr:sp>
    <xdr:clientData/>
  </xdr:twoCellAnchor>
  <xdr:twoCellAnchor editAs="oneCell">
    <xdr:from>
      <xdr:col>8</xdr:col>
      <xdr:colOff>603250</xdr:colOff>
      <xdr:row>0</xdr:row>
      <xdr:rowOff>95250</xdr:rowOff>
    </xdr:from>
    <xdr:to>
      <xdr:col>10</xdr:col>
      <xdr:colOff>596895</xdr:colOff>
      <xdr:row>1</xdr:row>
      <xdr:rowOff>233050</xdr:rowOff>
    </xdr:to>
    <xdr:pic>
      <xdr:nvPicPr>
        <xdr:cNvPr id="21" name="Image 20">
          <a:extLst>
            <a:ext uri="{FF2B5EF4-FFF2-40B4-BE49-F238E27FC236}">
              <a16:creationId xmlns:a16="http://schemas.microsoft.com/office/drawing/2014/main" id="{D2DD0591-95D2-4333-8B43-432BE4DFBCDD}"/>
            </a:ext>
          </a:extLst>
        </xdr:cNvPr>
        <xdr:cNvPicPr>
          <a:picLocks noChangeAspect="1"/>
        </xdr:cNvPicPr>
      </xdr:nvPicPr>
      <xdr:blipFill>
        <a:blip xmlns:r="http://schemas.openxmlformats.org/officeDocument/2006/relationships" r:embed="rId1"/>
        <a:stretch>
          <a:fillRect/>
        </a:stretch>
      </xdr:blipFill>
      <xdr:spPr>
        <a:xfrm>
          <a:off x="6375400" y="95250"/>
          <a:ext cx="1517645" cy="468000"/>
        </a:xfrm>
        <a:prstGeom prst="rect">
          <a:avLst/>
        </a:prstGeom>
      </xdr:spPr>
    </xdr:pic>
    <xdr:clientData/>
  </xdr:twoCellAnchor>
  <xdr:twoCellAnchor editAs="oneCell">
    <xdr:from>
      <xdr:col>8</xdr:col>
      <xdr:colOff>488950</xdr:colOff>
      <xdr:row>3</xdr:row>
      <xdr:rowOff>95250</xdr:rowOff>
    </xdr:from>
    <xdr:to>
      <xdr:col>10</xdr:col>
      <xdr:colOff>752621</xdr:colOff>
      <xdr:row>4</xdr:row>
      <xdr:rowOff>197050</xdr:rowOff>
    </xdr:to>
    <xdr:pic>
      <xdr:nvPicPr>
        <xdr:cNvPr id="24" name="Image 23">
          <a:extLst>
            <a:ext uri="{FF2B5EF4-FFF2-40B4-BE49-F238E27FC236}">
              <a16:creationId xmlns:a16="http://schemas.microsoft.com/office/drawing/2014/main" id="{A1AABE3A-C512-A741-F312-4ABEFDB48D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0" y="908050"/>
          <a:ext cx="1787671" cy="43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8.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9173B"/>
  </sheetPr>
  <dimension ref="B2:K20"/>
  <sheetViews>
    <sheetView showGridLines="0" tabSelected="1" zoomScaleNormal="100" workbookViewId="0">
      <selection activeCell="C4" sqref="C4"/>
    </sheetView>
  </sheetViews>
  <sheetFormatPr baseColWidth="10" defaultRowHeight="14.5" x14ac:dyDescent="0.35"/>
  <cols>
    <col min="1" max="1" width="5.453125" customWidth="1"/>
    <col min="11" max="11" width="8.81640625" customWidth="1"/>
  </cols>
  <sheetData>
    <row r="2" spans="2:11" ht="29.25" customHeight="1" x14ac:dyDescent="0.35">
      <c r="B2" s="340" t="s">
        <v>134</v>
      </c>
      <c r="C2" s="341"/>
      <c r="D2" s="341"/>
      <c r="E2" s="341"/>
      <c r="F2" s="341"/>
      <c r="G2" s="341"/>
      <c r="H2" s="341"/>
      <c r="I2" s="341"/>
      <c r="J2" s="341"/>
      <c r="K2" s="341"/>
    </row>
    <row r="3" spans="2:11" ht="29.25" customHeight="1" x14ac:dyDescent="0.35">
      <c r="B3" s="341"/>
      <c r="C3" s="341"/>
      <c r="D3" s="341"/>
      <c r="E3" s="341"/>
      <c r="F3" s="341"/>
      <c r="G3" s="341"/>
      <c r="H3" s="341"/>
      <c r="I3" s="341"/>
      <c r="J3" s="341"/>
      <c r="K3" s="341"/>
    </row>
    <row r="4" spans="2:11" ht="26" x14ac:dyDescent="0.6">
      <c r="B4" s="76"/>
      <c r="C4" s="76"/>
      <c r="D4" s="76"/>
      <c r="E4" s="76"/>
      <c r="F4" s="76"/>
      <c r="G4" s="76"/>
      <c r="H4" s="76"/>
      <c r="I4" s="76"/>
      <c r="J4" s="76"/>
      <c r="K4" s="76"/>
    </row>
    <row r="5" spans="2:11" s="77" customFormat="1" x14ac:dyDescent="0.35">
      <c r="B5" s="211" t="s">
        <v>128</v>
      </c>
      <c r="C5" s="211"/>
    </row>
    <row r="6" spans="2:11" s="77" customFormat="1" x14ac:dyDescent="0.35">
      <c r="B6" s="211" t="s">
        <v>129</v>
      </c>
      <c r="C6" s="211"/>
    </row>
    <row r="7" spans="2:11" s="77" customFormat="1" x14ac:dyDescent="0.35">
      <c r="B7" s="211" t="s">
        <v>140</v>
      </c>
      <c r="C7" s="211"/>
    </row>
    <row r="8" spans="2:11" x14ac:dyDescent="0.35">
      <c r="B8" t="s">
        <v>141</v>
      </c>
    </row>
    <row r="10" spans="2:11" ht="24" customHeight="1" x14ac:dyDescent="0.55000000000000004">
      <c r="B10" s="342" t="s">
        <v>130</v>
      </c>
      <c r="C10" s="342"/>
      <c r="D10" s="342"/>
      <c r="E10" s="342"/>
      <c r="G10" s="343"/>
      <c r="H10" s="343"/>
      <c r="I10" s="343"/>
    </row>
    <row r="12" spans="2:11" ht="15" customHeight="1" x14ac:dyDescent="0.35">
      <c r="B12" s="344" t="s">
        <v>131</v>
      </c>
      <c r="C12" s="344"/>
      <c r="D12" s="344"/>
      <c r="E12" s="344"/>
      <c r="G12" s="346" t="s">
        <v>161</v>
      </c>
      <c r="H12" s="347"/>
      <c r="I12" s="347"/>
      <c r="J12" s="347"/>
    </row>
    <row r="13" spans="2:11" x14ac:dyDescent="0.35">
      <c r="B13" s="344"/>
      <c r="C13" s="344"/>
      <c r="D13" s="344"/>
      <c r="E13" s="344"/>
      <c r="G13" s="347"/>
      <c r="H13" s="347"/>
      <c r="I13" s="347"/>
      <c r="J13" s="347"/>
    </row>
    <row r="14" spans="2:11" ht="15.5" x14ac:dyDescent="0.35">
      <c r="B14" s="75"/>
      <c r="C14" s="75"/>
      <c r="D14" s="75"/>
      <c r="E14" s="75"/>
    </row>
    <row r="15" spans="2:11" x14ac:dyDescent="0.35">
      <c r="B15" s="345" t="s">
        <v>133</v>
      </c>
      <c r="C15" s="345"/>
      <c r="D15" s="345"/>
      <c r="E15" s="345"/>
      <c r="G15" s="348" t="s">
        <v>199</v>
      </c>
      <c r="H15" s="349"/>
      <c r="I15" s="349"/>
      <c r="J15" s="349"/>
    </row>
    <row r="16" spans="2:11" x14ac:dyDescent="0.35">
      <c r="B16" s="345"/>
      <c r="C16" s="345"/>
      <c r="D16" s="345"/>
      <c r="E16" s="345"/>
      <c r="G16" s="349"/>
      <c r="H16" s="349"/>
      <c r="I16" s="349"/>
      <c r="J16" s="349"/>
    </row>
    <row r="17" spans="2:10" ht="15.5" x14ac:dyDescent="0.35">
      <c r="B17" s="75"/>
      <c r="C17" s="75"/>
      <c r="D17" s="75"/>
      <c r="E17" s="75"/>
    </row>
    <row r="18" spans="2:10" x14ac:dyDescent="0.35">
      <c r="B18" s="339" t="s">
        <v>132</v>
      </c>
      <c r="C18" s="339"/>
      <c r="D18" s="339"/>
      <c r="E18" s="339"/>
      <c r="G18" s="350" t="s">
        <v>167</v>
      </c>
      <c r="H18" s="351"/>
      <c r="I18" s="351"/>
      <c r="J18" s="351"/>
    </row>
    <row r="19" spans="2:10" x14ac:dyDescent="0.35">
      <c r="B19" s="339"/>
      <c r="C19" s="339"/>
      <c r="D19" s="339"/>
      <c r="E19" s="339"/>
      <c r="G19" s="351"/>
      <c r="H19" s="351"/>
      <c r="I19" s="351"/>
      <c r="J19" s="351"/>
    </row>
    <row r="20" spans="2:10" ht="15.5" x14ac:dyDescent="0.35">
      <c r="B20" s="75"/>
      <c r="C20" s="75"/>
      <c r="D20" s="75"/>
      <c r="E20" s="75"/>
    </row>
  </sheetData>
  <sheetProtection algorithmName="SHA-512" hashValue="1qiFRt+LdXoOrelKjCleYwSlkZnFs9CeT5y//FXJodBh0jC36kf3zs34Lm6oZjblGFwINzxvMtratXZw3872ig==" saltValue="tLwLsjX2Y9wmiwEzIvC+Kg==" spinCount="100000" sheet="1" formatRows="0" selectLockedCells="1"/>
  <mergeCells count="9">
    <mergeCell ref="B18:E19"/>
    <mergeCell ref="B2:K3"/>
    <mergeCell ref="B10:E10"/>
    <mergeCell ref="G10:I10"/>
    <mergeCell ref="B12:E13"/>
    <mergeCell ref="B15:E16"/>
    <mergeCell ref="G12:J13"/>
    <mergeCell ref="G15:J16"/>
    <mergeCell ref="G18:J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theme="5"/>
    <pageSetUpPr fitToPage="1"/>
  </sheetPr>
  <dimension ref="B1:F41"/>
  <sheetViews>
    <sheetView showGridLines="0" topLeftCell="A21" zoomScaleNormal="100" workbookViewId="0">
      <selection activeCell="D30" sqref="D30"/>
    </sheetView>
  </sheetViews>
  <sheetFormatPr baseColWidth="10" defaultColWidth="11.453125" defaultRowHeight="15.5" x14ac:dyDescent="0.35"/>
  <cols>
    <col min="1" max="1" width="2.54296875" style="1" customWidth="1"/>
    <col min="2" max="2" width="4.54296875" style="1" customWidth="1"/>
    <col min="3" max="3" width="40.54296875" style="227" customWidth="1"/>
    <col min="4" max="4" width="30.7265625" style="1" customWidth="1"/>
    <col min="5" max="5" width="49.453125" style="1" customWidth="1"/>
    <col min="6" max="16384" width="11.453125" style="1"/>
  </cols>
  <sheetData>
    <row r="1" spans="2:5" ht="16" thickBot="1" x14ac:dyDescent="0.4"/>
    <row r="2" spans="2:5" x14ac:dyDescent="0.35">
      <c r="B2" s="352" t="s">
        <v>3</v>
      </c>
      <c r="C2" s="353"/>
      <c r="D2" s="353"/>
      <c r="E2" s="354"/>
    </row>
    <row r="3" spans="2:5" ht="25.5" customHeight="1" thickBot="1" x14ac:dyDescent="0.4">
      <c r="B3" s="355"/>
      <c r="C3" s="356"/>
      <c r="D3" s="356"/>
      <c r="E3" s="357"/>
    </row>
    <row r="4" spans="2:5" ht="18.5" x14ac:dyDescent="0.35">
      <c r="B4" s="52"/>
      <c r="C4" s="52"/>
      <c r="D4" s="52"/>
      <c r="E4" s="52"/>
    </row>
    <row r="5" spans="2:5" ht="20.25" customHeight="1" x14ac:dyDescent="0.35">
      <c r="B5" s="52"/>
      <c r="C5" s="52"/>
      <c r="D5" s="52"/>
      <c r="E5" s="52"/>
    </row>
    <row r="6" spans="2:5" ht="20.25" customHeight="1" x14ac:dyDescent="0.35">
      <c r="C6" s="289" t="s">
        <v>88</v>
      </c>
      <c r="D6" s="226" t="s">
        <v>194</v>
      </c>
      <c r="E6" s="302"/>
    </row>
    <row r="7" spans="2:5" ht="41.25" customHeight="1" x14ac:dyDescent="0.35">
      <c r="C7" s="228"/>
      <c r="D7" s="4" t="s">
        <v>10</v>
      </c>
      <c r="E7" s="302"/>
    </row>
    <row r="8" spans="2:5" ht="20.25" customHeight="1" x14ac:dyDescent="0.35"/>
    <row r="9" spans="2:5" ht="20.25" customHeight="1" x14ac:dyDescent="0.35">
      <c r="C9" s="227" t="s">
        <v>111</v>
      </c>
      <c r="D9" s="308"/>
      <c r="E9" s="150"/>
    </row>
    <row r="10" spans="2:5" ht="20.25" customHeight="1" x14ac:dyDescent="0.35"/>
    <row r="11" spans="2:5" ht="20.25" customHeight="1" x14ac:dyDescent="0.35">
      <c r="C11" s="289" t="s">
        <v>114</v>
      </c>
      <c r="D11" s="303"/>
      <c r="E11" s="304"/>
    </row>
    <row r="12" spans="2:5" ht="20.25" customHeight="1" x14ac:dyDescent="0.35">
      <c r="C12" s="228"/>
      <c r="D12" s="305"/>
      <c r="E12" s="305"/>
    </row>
    <row r="13" spans="2:5" ht="20.25" customHeight="1" x14ac:dyDescent="0.35">
      <c r="C13" s="289" t="s">
        <v>154</v>
      </c>
      <c r="D13" s="360"/>
      <c r="E13" s="359"/>
    </row>
    <row r="14" spans="2:5" ht="20.25" customHeight="1" x14ac:dyDescent="0.35">
      <c r="C14" s="228"/>
      <c r="D14" s="305"/>
      <c r="E14" s="305"/>
    </row>
    <row r="15" spans="2:5" ht="20.25" customHeight="1" x14ac:dyDescent="0.35">
      <c r="C15" s="289" t="s">
        <v>155</v>
      </c>
      <c r="D15" s="360"/>
      <c r="E15" s="359"/>
    </row>
    <row r="16" spans="2:5" ht="20.25" customHeight="1" x14ac:dyDescent="0.35">
      <c r="D16" s="227"/>
      <c r="E16" s="227"/>
    </row>
    <row r="17" spans="3:6" ht="20.25" customHeight="1" x14ac:dyDescent="0.35">
      <c r="C17" s="289" t="s">
        <v>27</v>
      </c>
      <c r="D17" s="303"/>
      <c r="E17" s="306" t="s">
        <v>32</v>
      </c>
    </row>
    <row r="18" spans="3:6" ht="20.25" customHeight="1" x14ac:dyDescent="0.35"/>
    <row r="19" spans="3:6" ht="20.25" customHeight="1" x14ac:dyDescent="0.35">
      <c r="C19" s="229" t="s">
        <v>34</v>
      </c>
      <c r="D19" s="358"/>
      <c r="E19" s="359"/>
      <c r="F19" s="150"/>
    </row>
    <row r="20" spans="3:6" ht="20.25" customHeight="1" x14ac:dyDescent="0.35">
      <c r="C20" s="230" t="s">
        <v>1</v>
      </c>
      <c r="D20" s="1" t="s">
        <v>194</v>
      </c>
      <c r="E20" s="302"/>
      <c r="F20" s="17"/>
    </row>
    <row r="21" spans="3:6" ht="20.25" customHeight="1" x14ac:dyDescent="0.35">
      <c r="C21" s="231"/>
      <c r="D21" s="5" t="s">
        <v>10</v>
      </c>
      <c r="E21" s="302"/>
      <c r="F21" s="17"/>
    </row>
    <row r="22" spans="3:6" ht="20.25" customHeight="1" x14ac:dyDescent="0.35">
      <c r="C22" s="231"/>
      <c r="D22" s="5"/>
      <c r="E22" s="50"/>
      <c r="F22" s="17"/>
    </row>
    <row r="23" spans="3:6" ht="20.25" customHeight="1" x14ac:dyDescent="0.35">
      <c r="C23" s="289" t="s">
        <v>107</v>
      </c>
      <c r="E23" s="51"/>
    </row>
    <row r="24" spans="3:6" ht="20.25" customHeight="1" x14ac:dyDescent="0.35">
      <c r="C24" s="232" t="s">
        <v>110</v>
      </c>
      <c r="D24" s="1" t="s">
        <v>112</v>
      </c>
      <c r="E24" s="302"/>
    </row>
    <row r="25" spans="3:6" ht="20.25" customHeight="1" x14ac:dyDescent="0.35">
      <c r="C25" s="230"/>
      <c r="D25" s="1" t="s">
        <v>113</v>
      </c>
      <c r="E25" s="302"/>
    </row>
    <row r="26" spans="3:6" ht="20.25" customHeight="1" x14ac:dyDescent="0.35">
      <c r="C26" s="230"/>
      <c r="E26" s="4"/>
    </row>
    <row r="27" spans="3:6" ht="20.25" customHeight="1" x14ac:dyDescent="0.35">
      <c r="C27" s="233" t="s">
        <v>109</v>
      </c>
      <c r="D27" s="1" t="s">
        <v>2</v>
      </c>
      <c r="E27" s="302"/>
    </row>
    <row r="28" spans="3:6" ht="20.25" customHeight="1" x14ac:dyDescent="0.35">
      <c r="C28" s="234"/>
      <c r="D28" s="1" t="s">
        <v>10</v>
      </c>
      <c r="E28" s="302"/>
      <c r="F28" s="17"/>
    </row>
    <row r="29" spans="3:6" ht="20.25" customHeight="1" x14ac:dyDescent="0.35">
      <c r="C29" s="229"/>
    </row>
    <row r="30" spans="3:6" ht="20.25" customHeight="1" x14ac:dyDescent="0.35">
      <c r="C30" s="227" t="s">
        <v>89</v>
      </c>
      <c r="D30" s="307"/>
      <c r="E30" s="150"/>
    </row>
    <row r="31" spans="3:6" ht="20.25" customHeight="1" x14ac:dyDescent="0.35">
      <c r="C31" s="235" t="s">
        <v>26</v>
      </c>
    </row>
    <row r="32" spans="3:6" ht="32.25" customHeight="1" x14ac:dyDescent="0.35"/>
    <row r="41" ht="17.25" customHeight="1" x14ac:dyDescent="0.35"/>
  </sheetData>
  <sheetProtection algorithmName="SHA-512" hashValue="AzhKk91d+jW3Jgr4rnEPMMllhjebc80gjDRxJMVgz69qpE7y3YSQO8LzzvTDn4uHoIyRuw/UmEEqgZ5LxvM5zA==" saltValue="3/3LFynSUmUXgov+3bJ6wA==" spinCount="100000" sheet="1" selectLockedCells="1"/>
  <mergeCells count="4">
    <mergeCell ref="B2:E3"/>
    <mergeCell ref="D19:E19"/>
    <mergeCell ref="D13:E13"/>
    <mergeCell ref="D15:E15"/>
  </mergeCell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'Liste déroulante'!$A$1:$A$2</xm:f>
          </x14:formula1>
          <xm:sqref>D30</xm:sqref>
        </x14:dataValidation>
        <x14:dataValidation type="list" allowBlank="1" showInputMessage="1" showErrorMessage="1" xr:uid="{00000000-0002-0000-0100-000001000000}">
          <x14:formula1>
            <xm:f>'Liste déroulante'!$A$24:$A$27</xm:f>
          </x14:formula1>
          <xm:sqref>D17</xm:sqref>
        </x14:dataValidation>
        <x14:dataValidation type="list" allowBlank="1" showInputMessage="1" showErrorMessage="1" xr:uid="{00000000-0002-0000-0100-000002000000}">
          <x14:formula1>
            <xm:f>'Liste déroulante'!$B$1:$B$4</xm:f>
          </x14:formula1>
          <xm:sqref>D9</xm:sqref>
        </x14:dataValidation>
        <x14:dataValidation type="list" allowBlank="1" showInputMessage="1" showErrorMessage="1" xr:uid="{00000000-0002-0000-0100-000003000000}">
          <x14:formula1>
            <xm:f>'Liste déroulante'!$B$12:$B$22</xm:f>
          </x14:formula1>
          <xm:sqref>D19:E19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801"/>
  </sheetPr>
  <dimension ref="B2:J157"/>
  <sheetViews>
    <sheetView showGridLines="0" topLeftCell="A119" zoomScale="85" zoomScaleNormal="85" workbookViewId="0">
      <selection activeCell="H59" sqref="H59"/>
    </sheetView>
  </sheetViews>
  <sheetFormatPr baseColWidth="10" defaultColWidth="11.453125" defaultRowHeight="14.5" x14ac:dyDescent="0.35"/>
  <cols>
    <col min="1" max="1" width="4.1796875" style="18" customWidth="1"/>
    <col min="2" max="2" width="55.26953125" style="18" customWidth="1"/>
    <col min="3" max="3" width="43.54296875" style="18" customWidth="1"/>
    <col min="4" max="4" width="15" style="18" customWidth="1"/>
    <col min="5" max="5" width="13" style="18" bestFit="1" customWidth="1"/>
    <col min="6" max="6" width="12.1796875" style="18" bestFit="1" customWidth="1"/>
    <col min="7" max="7" width="15" style="18" customWidth="1"/>
    <col min="8" max="8" width="16.81640625" style="18" customWidth="1"/>
    <col min="9" max="9" width="11.54296875" style="105" customWidth="1"/>
    <col min="10" max="10" width="16.81640625" style="96" customWidth="1"/>
    <col min="11" max="16384" width="11.453125" style="18"/>
  </cols>
  <sheetData>
    <row r="2" spans="2:10" s="19" customFormat="1" ht="41.25" customHeight="1" x14ac:dyDescent="0.35">
      <c r="B2" s="393" t="s">
        <v>13</v>
      </c>
      <c r="C2" s="394"/>
      <c r="D2" s="394"/>
      <c r="E2" s="394"/>
      <c r="F2" s="394"/>
      <c r="G2" s="394"/>
      <c r="H2" s="394"/>
      <c r="I2" s="52"/>
      <c r="J2" s="92"/>
    </row>
    <row r="3" spans="2:10" s="19" customFormat="1" ht="20.25" customHeight="1" x14ac:dyDescent="0.35">
      <c r="B3" s="29"/>
      <c r="C3" s="29"/>
      <c r="D3" s="29"/>
      <c r="E3" s="29"/>
      <c r="F3" s="29"/>
      <c r="G3" s="29"/>
      <c r="H3" s="29"/>
      <c r="I3" s="29"/>
      <c r="J3" s="92"/>
    </row>
    <row r="4" spans="2:10" s="19" customFormat="1" ht="69.75" customHeight="1" x14ac:dyDescent="0.35">
      <c r="B4" s="403" t="s">
        <v>171</v>
      </c>
      <c r="C4" s="404"/>
      <c r="D4" s="404"/>
      <c r="E4" s="404"/>
      <c r="F4" s="404"/>
      <c r="G4" s="404"/>
      <c r="H4" s="404"/>
      <c r="I4" s="404"/>
      <c r="J4" s="93"/>
    </row>
    <row r="5" spans="2:10" s="19" customFormat="1" ht="15.75" customHeight="1" x14ac:dyDescent="0.35">
      <c r="B5" s="23"/>
      <c r="J5" s="93"/>
    </row>
    <row r="6" spans="2:10" s="19" customFormat="1" ht="33.75" customHeight="1" x14ac:dyDescent="0.35">
      <c r="B6" s="309" t="s">
        <v>172</v>
      </c>
      <c r="C6" s="285">
        <f>+'CONTEXTE DE LA DEMANDE'!E6</f>
        <v>0</v>
      </c>
      <c r="D6" s="14"/>
      <c r="E6" s="14"/>
      <c r="F6" s="14"/>
      <c r="G6" s="290"/>
    </row>
    <row r="7" spans="2:10" s="110" customFormat="1" ht="7.5" customHeight="1" x14ac:dyDescent="0.35">
      <c r="B7" s="262"/>
      <c r="C7" s="263"/>
    </row>
    <row r="8" spans="2:10" s="19" customFormat="1" ht="33.75" customHeight="1" x14ac:dyDescent="0.35">
      <c r="B8" s="309" t="s">
        <v>114</v>
      </c>
      <c r="C8" s="287">
        <f>+'CONTEXTE DE LA DEMANDE'!D11</f>
        <v>0</v>
      </c>
      <c r="D8" s="286"/>
      <c r="E8" s="286"/>
      <c r="F8" s="286"/>
      <c r="G8" s="291"/>
      <c r="H8" s="261"/>
      <c r="I8" s="261"/>
    </row>
    <row r="9" spans="2:10" s="19" customFormat="1" ht="22.5" customHeight="1" thickBot="1" x14ac:dyDescent="0.4">
      <c r="B9" s="23"/>
      <c r="J9" s="93"/>
    </row>
    <row r="10" spans="2:10" ht="26.25" customHeight="1" x14ac:dyDescent="0.35">
      <c r="B10" s="78" t="s">
        <v>80</v>
      </c>
      <c r="C10" s="94"/>
      <c r="D10" s="94"/>
      <c r="E10" s="94"/>
      <c r="F10" s="94"/>
      <c r="G10" s="94"/>
      <c r="H10" s="94"/>
      <c r="I10" s="95"/>
    </row>
    <row r="11" spans="2:10" ht="19" thickBot="1" x14ac:dyDescent="0.4">
      <c r="B11" s="79"/>
      <c r="C11" s="97" t="s">
        <v>74</v>
      </c>
      <c r="D11" s="98"/>
      <c r="E11" s="98"/>
      <c r="F11" s="98"/>
      <c r="G11" s="98"/>
      <c r="H11" s="98"/>
      <c r="I11" s="99"/>
    </row>
    <row r="12" spans="2:10" ht="16" customHeight="1" x14ac:dyDescent="0.35">
      <c r="B12" s="151" t="s">
        <v>116</v>
      </c>
      <c r="C12" s="135"/>
      <c r="D12" s="395" t="s">
        <v>157</v>
      </c>
      <c r="E12" s="396"/>
      <c r="F12" s="396"/>
      <c r="G12" s="396"/>
      <c r="H12" s="400"/>
      <c r="I12" s="156"/>
    </row>
    <row r="13" spans="2:10" ht="16" customHeight="1" x14ac:dyDescent="0.35">
      <c r="B13" s="152" t="s">
        <v>117</v>
      </c>
      <c r="C13" s="136"/>
      <c r="D13" s="397"/>
      <c r="E13" s="398"/>
      <c r="F13" s="398"/>
      <c r="G13" s="398"/>
      <c r="H13" s="401"/>
      <c r="I13" s="157"/>
    </row>
    <row r="14" spans="2:10" ht="16" customHeight="1" x14ac:dyDescent="0.35">
      <c r="B14" s="61" t="s">
        <v>195</v>
      </c>
      <c r="C14" s="137"/>
      <c r="D14" s="399"/>
      <c r="E14" s="398"/>
      <c r="F14" s="398"/>
      <c r="G14" s="398"/>
      <c r="H14" s="402"/>
      <c r="I14" s="157"/>
    </row>
    <row r="15" spans="2:10" s="100" customFormat="1" ht="18.75" customHeight="1" x14ac:dyDescent="0.35">
      <c r="B15" s="153"/>
      <c r="C15" s="81"/>
      <c r="D15" s="405"/>
      <c r="E15" s="405"/>
      <c r="F15" s="405"/>
      <c r="G15" s="405"/>
      <c r="H15" s="405"/>
      <c r="I15" s="406"/>
      <c r="J15" s="96"/>
    </row>
    <row r="16" spans="2:10" ht="15.75" customHeight="1" x14ac:dyDescent="0.35">
      <c r="B16" s="154" t="s">
        <v>73</v>
      </c>
      <c r="C16" s="155"/>
      <c r="D16" s="407"/>
      <c r="E16" s="407"/>
      <c r="F16" s="407"/>
      <c r="G16" s="407"/>
      <c r="H16" s="407"/>
      <c r="I16" s="408"/>
    </row>
    <row r="17" spans="2:9" ht="15.75" customHeight="1" x14ac:dyDescent="0.35">
      <c r="B17" s="333" t="s">
        <v>173</v>
      </c>
      <c r="C17" s="256" t="s">
        <v>174</v>
      </c>
      <c r="D17" s="366" t="s">
        <v>175</v>
      </c>
      <c r="E17" s="366"/>
      <c r="F17" s="366"/>
      <c r="G17" s="366"/>
      <c r="H17" s="366"/>
      <c r="I17" s="367"/>
    </row>
    <row r="18" spans="2:9" ht="15.75" customHeight="1" x14ac:dyDescent="0.35">
      <c r="B18" s="334" t="s">
        <v>196</v>
      </c>
      <c r="C18" s="258"/>
      <c r="D18" s="332"/>
      <c r="E18" s="259"/>
      <c r="F18" s="259"/>
      <c r="G18" s="259"/>
      <c r="H18" s="259"/>
      <c r="I18" s="260"/>
    </row>
    <row r="19" spans="2:9" ht="15.75" customHeight="1" x14ac:dyDescent="0.35">
      <c r="B19" s="334" t="s">
        <v>197</v>
      </c>
      <c r="C19" s="258"/>
      <c r="D19" s="368"/>
      <c r="E19" s="369"/>
      <c r="F19" s="369"/>
      <c r="G19" s="369"/>
      <c r="H19" s="369"/>
      <c r="I19" s="370"/>
    </row>
    <row r="20" spans="2:9" ht="15.75" customHeight="1" x14ac:dyDescent="0.35">
      <c r="B20" s="334" t="s">
        <v>4</v>
      </c>
      <c r="C20" s="258"/>
      <c r="D20" s="368"/>
      <c r="E20" s="369"/>
      <c r="F20" s="369"/>
      <c r="G20" s="369"/>
      <c r="H20" s="369"/>
      <c r="I20" s="370"/>
    </row>
    <row r="21" spans="2:9" ht="15.75" customHeight="1" x14ac:dyDescent="0.35">
      <c r="B21" s="334"/>
      <c r="C21" s="258"/>
      <c r="D21" s="368"/>
      <c r="E21" s="369"/>
      <c r="F21" s="369"/>
      <c r="G21" s="369"/>
      <c r="H21" s="369"/>
      <c r="I21" s="370"/>
    </row>
    <row r="22" spans="2:9" ht="15.75" customHeight="1" x14ac:dyDescent="0.35">
      <c r="B22" s="334"/>
      <c r="C22" s="258"/>
      <c r="D22" s="368"/>
      <c r="E22" s="369"/>
      <c r="F22" s="369"/>
      <c r="G22" s="369"/>
      <c r="H22" s="369"/>
      <c r="I22" s="370"/>
    </row>
    <row r="23" spans="2:9" ht="15.75" customHeight="1" x14ac:dyDescent="0.35">
      <c r="B23" s="335" t="s">
        <v>176</v>
      </c>
      <c r="C23" s="257" t="s">
        <v>174</v>
      </c>
      <c r="D23" s="366" t="s">
        <v>175</v>
      </c>
      <c r="E23" s="366"/>
      <c r="F23" s="366"/>
      <c r="G23" s="366"/>
      <c r="H23" s="366"/>
      <c r="I23" s="367"/>
    </row>
    <row r="24" spans="2:9" ht="15.5" x14ac:dyDescent="0.35">
      <c r="B24" s="336" t="s">
        <v>90</v>
      </c>
      <c r="C24" s="258"/>
      <c r="D24" s="371"/>
      <c r="E24" s="371"/>
      <c r="F24" s="371"/>
      <c r="G24" s="371"/>
      <c r="H24" s="371"/>
      <c r="I24" s="372"/>
    </row>
    <row r="25" spans="2:9" ht="14.5" customHeight="1" x14ac:dyDescent="0.35">
      <c r="B25" s="336" t="s">
        <v>91</v>
      </c>
      <c r="C25" s="258"/>
      <c r="D25" s="371"/>
      <c r="E25" s="371"/>
      <c r="F25" s="371"/>
      <c r="G25" s="371"/>
      <c r="H25" s="371"/>
      <c r="I25" s="372"/>
    </row>
    <row r="26" spans="2:9" ht="15.5" x14ac:dyDescent="0.35">
      <c r="B26" s="336" t="s">
        <v>177</v>
      </c>
      <c r="C26" s="258"/>
      <c r="D26" s="371"/>
      <c r="E26" s="371"/>
      <c r="F26" s="371"/>
      <c r="G26" s="371"/>
      <c r="H26" s="371"/>
      <c r="I26" s="372"/>
    </row>
    <row r="27" spans="2:9" ht="15.5" x14ac:dyDescent="0.35">
      <c r="B27" s="336" t="s">
        <v>179</v>
      </c>
      <c r="C27" s="258"/>
      <c r="D27" s="371"/>
      <c r="E27" s="371"/>
      <c r="F27" s="371"/>
      <c r="G27" s="371"/>
      <c r="H27" s="371"/>
      <c r="I27" s="372"/>
    </row>
    <row r="28" spans="2:9" ht="15.5" x14ac:dyDescent="0.35">
      <c r="B28" s="336" t="s">
        <v>182</v>
      </c>
      <c r="C28" s="258"/>
      <c r="D28" s="371"/>
      <c r="E28" s="371"/>
      <c r="F28" s="371"/>
      <c r="G28" s="371"/>
      <c r="H28" s="371"/>
      <c r="I28" s="372"/>
    </row>
    <row r="29" spans="2:9" ht="15.75" customHeight="1" thickBot="1" x14ac:dyDescent="0.4">
      <c r="B29" s="337" t="s">
        <v>201</v>
      </c>
      <c r="C29" s="338"/>
      <c r="D29" s="373"/>
      <c r="E29" s="373"/>
      <c r="F29" s="373"/>
      <c r="G29" s="373"/>
      <c r="H29" s="373"/>
      <c r="I29" s="374"/>
    </row>
    <row r="31" spans="2:9" ht="24.75" customHeight="1" x14ac:dyDescent="0.35">
      <c r="B31" s="80" t="s">
        <v>72</v>
      </c>
      <c r="C31" s="101"/>
      <c r="D31" s="101"/>
      <c r="E31" s="101"/>
      <c r="F31" s="101"/>
      <c r="G31" s="101"/>
      <c r="H31" s="101"/>
      <c r="I31" s="101"/>
    </row>
    <row r="32" spans="2:9" ht="18.5" x14ac:dyDescent="0.35">
      <c r="B32" s="81"/>
      <c r="C32" s="81"/>
      <c r="D32" s="81"/>
      <c r="E32" s="81"/>
      <c r="F32" s="81"/>
      <c r="G32" s="81"/>
      <c r="H32" s="81"/>
      <c r="I32" s="81"/>
    </row>
    <row r="33" spans="2:10" ht="22.5" customHeight="1" x14ac:dyDescent="0.35">
      <c r="B33" s="82" t="s">
        <v>52</v>
      </c>
      <c r="C33" s="82"/>
      <c r="D33" s="82"/>
      <c r="E33" s="82"/>
      <c r="F33" s="82"/>
      <c r="G33" s="82"/>
      <c r="H33" s="82"/>
      <c r="I33" s="82"/>
    </row>
    <row r="34" spans="2:10" s="100" customFormat="1" ht="48" customHeight="1" x14ac:dyDescent="0.35">
      <c r="B34" s="83" t="s">
        <v>142</v>
      </c>
      <c r="C34" s="361"/>
      <c r="D34" s="361"/>
      <c r="E34" s="361"/>
      <c r="F34" s="361"/>
      <c r="G34" s="361"/>
      <c r="H34" s="361"/>
      <c r="I34" s="362"/>
      <c r="J34" s="96"/>
    </row>
    <row r="35" spans="2:10" s="100" customFormat="1" ht="46.5" customHeight="1" x14ac:dyDescent="0.35">
      <c r="B35" s="84" t="s">
        <v>145</v>
      </c>
      <c r="C35" s="361"/>
      <c r="D35" s="361"/>
      <c r="E35" s="361"/>
      <c r="F35" s="361"/>
      <c r="G35" s="361"/>
      <c r="H35" s="361"/>
      <c r="I35" s="362"/>
      <c r="J35" s="96"/>
    </row>
    <row r="36" spans="2:10" s="19" customFormat="1" ht="39.75" customHeight="1" x14ac:dyDescent="0.35">
      <c r="B36" s="84" t="s">
        <v>79</v>
      </c>
      <c r="C36" s="102" t="s">
        <v>78</v>
      </c>
      <c r="D36" s="138" t="s">
        <v>62</v>
      </c>
      <c r="E36" s="138" t="s">
        <v>63</v>
      </c>
      <c r="F36" s="102" t="s">
        <v>61</v>
      </c>
      <c r="G36" s="102" t="s">
        <v>67</v>
      </c>
      <c r="H36" s="102" t="s">
        <v>66</v>
      </c>
      <c r="I36" s="103" t="s">
        <v>23</v>
      </c>
      <c r="J36" s="93"/>
    </row>
    <row r="37" spans="2:10" s="19" customFormat="1" ht="44.5" customHeight="1" x14ac:dyDescent="0.35">
      <c r="B37" s="241" t="s">
        <v>75</v>
      </c>
      <c r="C37" s="166"/>
      <c r="D37" s="167"/>
      <c r="E37" s="167"/>
      <c r="F37" s="167"/>
      <c r="G37" s="167"/>
      <c r="H37" s="167"/>
      <c r="I37" s="264">
        <f>+H37*G37</f>
        <v>0</v>
      </c>
      <c r="J37" s="93"/>
    </row>
    <row r="38" spans="2:10" s="19" customFormat="1" ht="44.5" customHeight="1" x14ac:dyDescent="0.35">
      <c r="B38" s="247" t="s">
        <v>82</v>
      </c>
      <c r="C38" s="166"/>
      <c r="D38" s="167"/>
      <c r="E38" s="167"/>
      <c r="F38" s="167"/>
      <c r="G38" s="167"/>
      <c r="H38" s="167"/>
      <c r="I38" s="265">
        <f t="shared" ref="I38:I40" si="0">+H38*G38</f>
        <v>0</v>
      </c>
      <c r="J38" s="93"/>
    </row>
    <row r="39" spans="2:10" s="19" customFormat="1" ht="44.5" customHeight="1" x14ac:dyDescent="0.35">
      <c r="B39" s="246" t="s">
        <v>76</v>
      </c>
      <c r="C39" s="166"/>
      <c r="D39" s="167"/>
      <c r="E39" s="167"/>
      <c r="F39" s="167"/>
      <c r="G39" s="167"/>
      <c r="H39" s="167"/>
      <c r="I39" s="266">
        <f t="shared" si="0"/>
        <v>0</v>
      </c>
      <c r="J39" s="93"/>
    </row>
    <row r="40" spans="2:10" ht="44.5" customHeight="1" thickBot="1" x14ac:dyDescent="0.4">
      <c r="B40" s="243" t="s">
        <v>77</v>
      </c>
      <c r="C40" s="169"/>
      <c r="D40" s="169"/>
      <c r="E40" s="169"/>
      <c r="F40" s="169"/>
      <c r="G40" s="168"/>
      <c r="H40" s="169"/>
      <c r="I40" s="267">
        <f t="shared" si="0"/>
        <v>0</v>
      </c>
      <c r="J40" s="104">
        <f>SUM(I37:I40)</f>
        <v>0</v>
      </c>
    </row>
    <row r="41" spans="2:10" x14ac:dyDescent="0.35">
      <c r="J41" s="93"/>
    </row>
    <row r="42" spans="2:10" s="19" customFormat="1" ht="22.5" customHeight="1" x14ac:dyDescent="0.35">
      <c r="B42" s="85" t="s">
        <v>64</v>
      </c>
      <c r="C42" s="87"/>
      <c r="D42" s="87"/>
      <c r="E42" s="87"/>
      <c r="F42" s="87"/>
      <c r="G42" s="87"/>
      <c r="H42" s="87"/>
      <c r="I42" s="106"/>
      <c r="J42" s="93"/>
    </row>
    <row r="43" spans="2:10" s="100" customFormat="1" ht="48" customHeight="1" x14ac:dyDescent="0.35">
      <c r="B43" s="83" t="s">
        <v>142</v>
      </c>
      <c r="C43" s="361"/>
      <c r="D43" s="361"/>
      <c r="E43" s="361"/>
      <c r="F43" s="361"/>
      <c r="G43" s="361"/>
      <c r="H43" s="361"/>
      <c r="I43" s="362"/>
      <c r="J43" s="96"/>
    </row>
    <row r="44" spans="2:10" s="100" customFormat="1" ht="46.5" customHeight="1" x14ac:dyDescent="0.35">
      <c r="B44" s="84" t="s">
        <v>145</v>
      </c>
      <c r="C44" s="361"/>
      <c r="D44" s="361"/>
      <c r="E44" s="361"/>
      <c r="F44" s="361"/>
      <c r="G44" s="361"/>
      <c r="H44" s="361"/>
      <c r="I44" s="362"/>
      <c r="J44" s="96"/>
    </row>
    <row r="45" spans="2:10" s="19" customFormat="1" ht="39.75" customHeight="1" x14ac:dyDescent="0.35">
      <c r="B45" s="84" t="s">
        <v>79</v>
      </c>
      <c r="C45" s="102" t="s">
        <v>78</v>
      </c>
      <c r="D45" s="102" t="s">
        <v>62</v>
      </c>
      <c r="E45" s="102" t="s">
        <v>63</v>
      </c>
      <c r="F45" s="102" t="s">
        <v>61</v>
      </c>
      <c r="G45" s="102" t="s">
        <v>67</v>
      </c>
      <c r="H45" s="102" t="s">
        <v>66</v>
      </c>
      <c r="I45" s="103" t="s">
        <v>23</v>
      </c>
      <c r="J45" s="93"/>
    </row>
    <row r="46" spans="2:10" ht="44.5" customHeight="1" x14ac:dyDescent="0.35">
      <c r="B46" s="384" t="s">
        <v>183</v>
      </c>
      <c r="C46" s="327"/>
      <c r="D46" s="171"/>
      <c r="E46" s="171"/>
      <c r="F46" s="171"/>
      <c r="G46" s="170"/>
      <c r="H46" s="170"/>
      <c r="I46" s="268">
        <f t="shared" ref="I46:I50" si="1">+H46*G46</f>
        <v>0</v>
      </c>
    </row>
    <row r="47" spans="2:10" ht="44.5" customHeight="1" x14ac:dyDescent="0.35">
      <c r="B47" s="384"/>
      <c r="C47" s="328"/>
      <c r="D47" s="172"/>
      <c r="E47" s="172"/>
      <c r="F47" s="172"/>
      <c r="G47" s="172"/>
      <c r="H47" s="172"/>
      <c r="I47" s="269">
        <f t="shared" si="1"/>
        <v>0</v>
      </c>
    </row>
    <row r="48" spans="2:10" ht="44.5" customHeight="1" x14ac:dyDescent="0.35">
      <c r="B48" s="384"/>
      <c r="C48" s="328"/>
      <c r="D48" s="172"/>
      <c r="E48" s="172"/>
      <c r="F48" s="172"/>
      <c r="G48" s="172"/>
      <c r="H48" s="172"/>
      <c r="I48" s="269">
        <f t="shared" si="1"/>
        <v>0</v>
      </c>
    </row>
    <row r="49" spans="2:10" ht="44.5" customHeight="1" x14ac:dyDescent="0.35">
      <c r="B49" s="384"/>
      <c r="C49" s="328"/>
      <c r="D49" s="172"/>
      <c r="E49" s="172"/>
      <c r="F49" s="172"/>
      <c r="G49" s="172"/>
      <c r="H49" s="172"/>
      <c r="I49" s="269">
        <f t="shared" si="1"/>
        <v>0</v>
      </c>
    </row>
    <row r="50" spans="2:10" ht="44.5" customHeight="1" x14ac:dyDescent="0.35">
      <c r="B50" s="385"/>
      <c r="C50" s="174"/>
      <c r="D50" s="174"/>
      <c r="E50" s="174"/>
      <c r="F50" s="174"/>
      <c r="G50" s="174"/>
      <c r="H50" s="174"/>
      <c r="I50" s="270">
        <f t="shared" si="1"/>
        <v>0</v>
      </c>
    </row>
    <row r="51" spans="2:10" s="19" customFormat="1" ht="44.5" customHeight="1" x14ac:dyDescent="0.35">
      <c r="B51" s="381" t="s">
        <v>184</v>
      </c>
      <c r="C51" s="171"/>
      <c r="D51" s="171"/>
      <c r="E51" s="171"/>
      <c r="F51" s="171"/>
      <c r="G51" s="170"/>
      <c r="H51" s="170"/>
      <c r="I51" s="271">
        <f t="shared" ref="I51:I77" si="2">+H51*G51</f>
        <v>0</v>
      </c>
      <c r="J51" s="93"/>
    </row>
    <row r="52" spans="2:10" s="19" customFormat="1" ht="44.5" customHeight="1" x14ac:dyDescent="0.35">
      <c r="B52" s="382"/>
      <c r="C52" s="328"/>
      <c r="D52" s="172"/>
      <c r="E52" s="172"/>
      <c r="F52" s="172"/>
      <c r="G52" s="172"/>
      <c r="H52" s="172"/>
      <c r="I52" s="269">
        <f t="shared" si="2"/>
        <v>0</v>
      </c>
      <c r="J52" s="93"/>
    </row>
    <row r="53" spans="2:10" ht="44.5" customHeight="1" x14ac:dyDescent="0.35">
      <c r="B53" s="382"/>
      <c r="C53" s="328"/>
      <c r="D53" s="172"/>
      <c r="E53" s="172"/>
      <c r="F53" s="172"/>
      <c r="G53" s="172"/>
      <c r="H53" s="172"/>
      <c r="I53" s="269">
        <f t="shared" si="2"/>
        <v>0</v>
      </c>
    </row>
    <row r="54" spans="2:10" ht="44.5" customHeight="1" x14ac:dyDescent="0.35">
      <c r="B54" s="382"/>
      <c r="C54" s="328"/>
      <c r="D54" s="172"/>
      <c r="E54" s="172"/>
      <c r="F54" s="172"/>
      <c r="G54" s="172"/>
      <c r="H54" s="172"/>
      <c r="I54" s="269">
        <f t="shared" si="2"/>
        <v>0</v>
      </c>
    </row>
    <row r="55" spans="2:10" s="19" customFormat="1" ht="44.5" customHeight="1" x14ac:dyDescent="0.35">
      <c r="B55" s="382"/>
      <c r="C55" s="328"/>
      <c r="D55" s="172"/>
      <c r="E55" s="172"/>
      <c r="F55" s="172"/>
      <c r="G55" s="172"/>
      <c r="H55" s="172"/>
      <c r="I55" s="269">
        <f t="shared" si="2"/>
        <v>0</v>
      </c>
      <c r="J55" s="93"/>
    </row>
    <row r="56" spans="2:10" ht="44.5" customHeight="1" x14ac:dyDescent="0.35">
      <c r="B56" s="383"/>
      <c r="C56" s="174"/>
      <c r="D56" s="174"/>
      <c r="E56" s="174"/>
      <c r="F56" s="174"/>
      <c r="G56" s="174"/>
      <c r="H56" s="174"/>
      <c r="I56" s="270">
        <f t="shared" si="2"/>
        <v>0</v>
      </c>
    </row>
    <row r="57" spans="2:10" s="19" customFormat="1" ht="44.5" customHeight="1" x14ac:dyDescent="0.35">
      <c r="B57" s="386" t="s">
        <v>185</v>
      </c>
      <c r="C57" s="171"/>
      <c r="D57" s="171"/>
      <c r="E57" s="171"/>
      <c r="F57" s="171"/>
      <c r="G57" s="170"/>
      <c r="H57" s="170"/>
      <c r="I57" s="271">
        <f t="shared" si="2"/>
        <v>0</v>
      </c>
      <c r="J57" s="93"/>
    </row>
    <row r="58" spans="2:10" ht="44.5" customHeight="1" x14ac:dyDescent="0.35">
      <c r="B58" s="384"/>
      <c r="C58" s="328"/>
      <c r="D58" s="172"/>
      <c r="E58" s="172"/>
      <c r="F58" s="172"/>
      <c r="G58" s="172"/>
      <c r="H58" s="172"/>
      <c r="I58" s="269">
        <f t="shared" si="2"/>
        <v>0</v>
      </c>
    </row>
    <row r="59" spans="2:10" ht="44.5" customHeight="1" x14ac:dyDescent="0.35">
      <c r="B59" s="384"/>
      <c r="C59" s="328"/>
      <c r="D59" s="172"/>
      <c r="E59" s="172"/>
      <c r="F59" s="172"/>
      <c r="G59" s="172"/>
      <c r="H59" s="172"/>
      <c r="I59" s="269">
        <f t="shared" si="2"/>
        <v>0</v>
      </c>
    </row>
    <row r="60" spans="2:10" ht="44.5" customHeight="1" x14ac:dyDescent="0.35">
      <c r="B60" s="384"/>
      <c r="C60" s="328"/>
      <c r="D60" s="172"/>
      <c r="E60" s="172"/>
      <c r="F60" s="172"/>
      <c r="G60" s="172"/>
      <c r="H60" s="172"/>
      <c r="I60" s="269">
        <f t="shared" si="2"/>
        <v>0</v>
      </c>
    </row>
    <row r="61" spans="2:10" ht="44.5" customHeight="1" x14ac:dyDescent="0.35">
      <c r="B61" s="385"/>
      <c r="C61" s="174"/>
      <c r="D61" s="174"/>
      <c r="E61" s="174"/>
      <c r="F61" s="174"/>
      <c r="G61" s="174"/>
      <c r="H61" s="174"/>
      <c r="I61" s="272">
        <f t="shared" si="2"/>
        <v>0</v>
      </c>
    </row>
    <row r="62" spans="2:10" ht="44.25" customHeight="1" x14ac:dyDescent="0.35">
      <c r="B62" s="386" t="s">
        <v>186</v>
      </c>
      <c r="C62" s="171"/>
      <c r="D62" s="171"/>
      <c r="E62" s="171"/>
      <c r="F62" s="171"/>
      <c r="G62" s="171"/>
      <c r="H62" s="171"/>
      <c r="I62" s="271">
        <f t="shared" si="2"/>
        <v>0</v>
      </c>
    </row>
    <row r="63" spans="2:10" s="19" customFormat="1" ht="44.25" customHeight="1" x14ac:dyDescent="0.35">
      <c r="B63" s="384"/>
      <c r="C63" s="328"/>
      <c r="D63" s="172"/>
      <c r="E63" s="172"/>
      <c r="F63" s="172"/>
      <c r="G63" s="172"/>
      <c r="H63" s="172"/>
      <c r="I63" s="269">
        <f t="shared" si="2"/>
        <v>0</v>
      </c>
      <c r="J63" s="93"/>
    </row>
    <row r="64" spans="2:10" s="19" customFormat="1" ht="44.25" customHeight="1" x14ac:dyDescent="0.35">
      <c r="B64" s="384"/>
      <c r="C64" s="328"/>
      <c r="D64" s="172"/>
      <c r="E64" s="172"/>
      <c r="F64" s="172"/>
      <c r="G64" s="172"/>
      <c r="H64" s="172"/>
      <c r="I64" s="269">
        <f t="shared" si="2"/>
        <v>0</v>
      </c>
      <c r="J64" s="93"/>
    </row>
    <row r="65" spans="2:10" s="19" customFormat="1" ht="44.5" customHeight="1" x14ac:dyDescent="0.35">
      <c r="B65" s="384"/>
      <c r="C65" s="328"/>
      <c r="D65" s="172"/>
      <c r="E65" s="172"/>
      <c r="F65" s="172"/>
      <c r="G65" s="172"/>
      <c r="H65" s="172"/>
      <c r="I65" s="269">
        <f t="shared" si="2"/>
        <v>0</v>
      </c>
      <c r="J65" s="93"/>
    </row>
    <row r="66" spans="2:10" ht="44.5" customHeight="1" x14ac:dyDescent="0.35">
      <c r="B66" s="385"/>
      <c r="C66" s="174"/>
      <c r="D66" s="174"/>
      <c r="E66" s="174"/>
      <c r="F66" s="174"/>
      <c r="G66" s="174"/>
      <c r="H66" s="174"/>
      <c r="I66" s="270">
        <f t="shared" si="2"/>
        <v>0</v>
      </c>
    </row>
    <row r="67" spans="2:10" s="19" customFormat="1" ht="44.5" customHeight="1" x14ac:dyDescent="0.35">
      <c r="B67" s="387" t="s">
        <v>187</v>
      </c>
      <c r="C67" s="171"/>
      <c r="D67" s="171"/>
      <c r="E67" s="171"/>
      <c r="F67" s="171"/>
      <c r="G67" s="170"/>
      <c r="H67" s="170"/>
      <c r="I67" s="273">
        <f t="shared" si="2"/>
        <v>0</v>
      </c>
      <c r="J67" s="93"/>
    </row>
    <row r="68" spans="2:10" s="19" customFormat="1" ht="44.5" customHeight="1" x14ac:dyDescent="0.35">
      <c r="B68" s="388"/>
      <c r="C68" s="328"/>
      <c r="D68" s="172"/>
      <c r="E68" s="172"/>
      <c r="F68" s="172"/>
      <c r="G68" s="172"/>
      <c r="H68" s="172"/>
      <c r="I68" s="274">
        <f t="shared" si="2"/>
        <v>0</v>
      </c>
      <c r="J68" s="93"/>
    </row>
    <row r="69" spans="2:10" s="19" customFormat="1" ht="44.5" customHeight="1" x14ac:dyDescent="0.35">
      <c r="B69" s="388"/>
      <c r="C69" s="328"/>
      <c r="D69" s="172"/>
      <c r="E69" s="172"/>
      <c r="F69" s="172"/>
      <c r="G69" s="172"/>
      <c r="H69" s="172"/>
      <c r="I69" s="274">
        <f t="shared" si="2"/>
        <v>0</v>
      </c>
      <c r="J69" s="93"/>
    </row>
    <row r="70" spans="2:10" s="19" customFormat="1" ht="44.5" customHeight="1" x14ac:dyDescent="0.35">
      <c r="B70" s="388"/>
      <c r="C70" s="328"/>
      <c r="D70" s="172"/>
      <c r="E70" s="172"/>
      <c r="F70" s="172"/>
      <c r="G70" s="172"/>
      <c r="H70" s="172"/>
      <c r="I70" s="274">
        <f t="shared" si="2"/>
        <v>0</v>
      </c>
      <c r="J70" s="93"/>
    </row>
    <row r="71" spans="2:10" s="19" customFormat="1" ht="44.5" customHeight="1" x14ac:dyDescent="0.35">
      <c r="B71" s="388"/>
      <c r="C71" s="328"/>
      <c r="D71" s="172"/>
      <c r="E71" s="172"/>
      <c r="F71" s="172"/>
      <c r="G71" s="172"/>
      <c r="H71" s="172"/>
      <c r="I71" s="274">
        <f t="shared" si="2"/>
        <v>0</v>
      </c>
      <c r="J71" s="93"/>
    </row>
    <row r="72" spans="2:10" s="19" customFormat="1" ht="44.5" customHeight="1" x14ac:dyDescent="0.35">
      <c r="B72" s="389"/>
      <c r="C72" s="174"/>
      <c r="D72" s="174"/>
      <c r="E72" s="174"/>
      <c r="F72" s="174"/>
      <c r="G72" s="174"/>
      <c r="H72" s="174"/>
      <c r="I72" s="274">
        <f t="shared" si="2"/>
        <v>0</v>
      </c>
      <c r="J72" s="93"/>
    </row>
    <row r="73" spans="2:10" s="19" customFormat="1" ht="44.5" customHeight="1" x14ac:dyDescent="0.35">
      <c r="B73" s="390" t="s">
        <v>188</v>
      </c>
      <c r="C73" s="171"/>
      <c r="D73" s="171"/>
      <c r="E73" s="171"/>
      <c r="F73" s="171"/>
      <c r="G73" s="170"/>
      <c r="H73" s="170"/>
      <c r="I73" s="275">
        <f t="shared" si="2"/>
        <v>0</v>
      </c>
      <c r="J73" s="93"/>
    </row>
    <row r="74" spans="2:10" s="19" customFormat="1" ht="44.5" customHeight="1" x14ac:dyDescent="0.35">
      <c r="B74" s="391"/>
      <c r="C74" s="328"/>
      <c r="D74" s="172"/>
      <c r="E74" s="172"/>
      <c r="F74" s="172"/>
      <c r="G74" s="172"/>
      <c r="H74" s="172"/>
      <c r="I74" s="276">
        <f t="shared" si="2"/>
        <v>0</v>
      </c>
      <c r="J74" s="93"/>
    </row>
    <row r="75" spans="2:10" s="19" customFormat="1" ht="44.5" customHeight="1" x14ac:dyDescent="0.35">
      <c r="B75" s="391"/>
      <c r="C75" s="328"/>
      <c r="D75" s="172"/>
      <c r="E75" s="172"/>
      <c r="F75" s="172"/>
      <c r="G75" s="172"/>
      <c r="H75" s="172"/>
      <c r="I75" s="276">
        <f t="shared" si="2"/>
        <v>0</v>
      </c>
      <c r="J75" s="93"/>
    </row>
    <row r="76" spans="2:10" s="19" customFormat="1" ht="44.5" customHeight="1" x14ac:dyDescent="0.35">
      <c r="B76" s="391"/>
      <c r="C76" s="328"/>
      <c r="D76" s="172"/>
      <c r="E76" s="172"/>
      <c r="F76" s="172"/>
      <c r="G76" s="172"/>
      <c r="H76" s="172"/>
      <c r="I76" s="276">
        <f t="shared" si="2"/>
        <v>0</v>
      </c>
      <c r="J76" s="93"/>
    </row>
    <row r="77" spans="2:10" s="19" customFormat="1" ht="44.5" customHeight="1" x14ac:dyDescent="0.35">
      <c r="B77" s="392"/>
      <c r="C77" s="174"/>
      <c r="D77" s="174"/>
      <c r="E77" s="174"/>
      <c r="F77" s="174"/>
      <c r="G77" s="174"/>
      <c r="H77" s="174"/>
      <c r="I77" s="277">
        <f t="shared" si="2"/>
        <v>0</v>
      </c>
      <c r="J77" s="104">
        <f>SUM(I46:I77)</f>
        <v>0</v>
      </c>
    </row>
    <row r="78" spans="2:10" ht="44.5" customHeight="1" x14ac:dyDescent="0.35">
      <c r="B78" s="378" t="s">
        <v>189</v>
      </c>
      <c r="C78" s="171"/>
      <c r="D78" s="171"/>
      <c r="E78" s="171"/>
      <c r="F78" s="171"/>
      <c r="G78" s="170"/>
      <c r="H78" s="170"/>
      <c r="I78" s="278">
        <f t="shared" ref="I78" si="3">+H78*G78</f>
        <v>0</v>
      </c>
      <c r="J78" s="73"/>
    </row>
    <row r="79" spans="2:10" s="19" customFormat="1" ht="44.5" customHeight="1" x14ac:dyDescent="0.35">
      <c r="B79" s="379"/>
      <c r="C79" s="328"/>
      <c r="D79" s="172"/>
      <c r="E79" s="172"/>
      <c r="F79" s="172"/>
      <c r="G79" s="172"/>
      <c r="H79" s="172"/>
      <c r="I79" s="279">
        <f t="shared" ref="I79:I82" si="4">+H79*G79</f>
        <v>0</v>
      </c>
      <c r="J79" s="107"/>
    </row>
    <row r="80" spans="2:10" s="19" customFormat="1" ht="44.5" customHeight="1" x14ac:dyDescent="0.35">
      <c r="B80" s="379"/>
      <c r="C80" s="328"/>
      <c r="D80" s="172"/>
      <c r="E80" s="172"/>
      <c r="F80" s="172"/>
      <c r="G80" s="172"/>
      <c r="H80" s="172"/>
      <c r="I80" s="279">
        <f t="shared" si="4"/>
        <v>0</v>
      </c>
      <c r="J80" s="107"/>
    </row>
    <row r="81" spans="2:10" s="19" customFormat="1" ht="44.5" customHeight="1" x14ac:dyDescent="0.35">
      <c r="B81" s="379"/>
      <c r="C81" s="328"/>
      <c r="D81" s="172"/>
      <c r="E81" s="172"/>
      <c r="F81" s="172"/>
      <c r="G81" s="172"/>
      <c r="H81" s="172"/>
      <c r="I81" s="279">
        <f t="shared" si="4"/>
        <v>0</v>
      </c>
      <c r="J81" s="107"/>
    </row>
    <row r="82" spans="2:10" s="19" customFormat="1" ht="44.5" customHeight="1" thickBot="1" x14ac:dyDescent="0.4">
      <c r="B82" s="380"/>
      <c r="C82" s="175"/>
      <c r="D82" s="175"/>
      <c r="E82" s="175"/>
      <c r="F82" s="175"/>
      <c r="G82" s="174"/>
      <c r="H82" s="174"/>
      <c r="I82" s="280">
        <f t="shared" si="4"/>
        <v>0</v>
      </c>
      <c r="J82" s="104">
        <f>SUM(I78:I82)</f>
        <v>0</v>
      </c>
    </row>
    <row r="83" spans="2:10" s="19" customFormat="1" ht="15.75" customHeight="1" x14ac:dyDescent="0.35">
      <c r="B83" s="86"/>
      <c r="C83" s="108"/>
      <c r="D83" s="108"/>
      <c r="E83" s="108"/>
      <c r="F83" s="108"/>
      <c r="G83" s="108"/>
      <c r="H83" s="108"/>
      <c r="I83" s="109"/>
      <c r="J83" s="93"/>
    </row>
    <row r="84" spans="2:10" s="19" customFormat="1" ht="21.75" customHeight="1" x14ac:dyDescent="0.35">
      <c r="B84" s="87" t="s">
        <v>53</v>
      </c>
      <c r="C84" s="87"/>
      <c r="D84" s="87"/>
      <c r="E84" s="87"/>
      <c r="F84" s="87"/>
      <c r="G84" s="87"/>
      <c r="H84" s="87"/>
      <c r="I84" s="87"/>
      <c r="J84" s="93"/>
    </row>
    <row r="85" spans="2:10" s="110" customFormat="1" ht="49.5" customHeight="1" x14ac:dyDescent="0.35">
      <c r="B85" s="83" t="s">
        <v>142</v>
      </c>
      <c r="C85" s="361"/>
      <c r="D85" s="361"/>
      <c r="E85" s="361"/>
      <c r="F85" s="361"/>
      <c r="G85" s="361"/>
      <c r="H85" s="361"/>
      <c r="I85" s="362"/>
      <c r="J85" s="93"/>
    </row>
    <row r="86" spans="2:10" ht="50.25" customHeight="1" x14ac:dyDescent="0.35">
      <c r="B86" s="84" t="s">
        <v>145</v>
      </c>
      <c r="C86" s="361"/>
      <c r="D86" s="361"/>
      <c r="E86" s="361"/>
      <c r="F86" s="361"/>
      <c r="G86" s="361"/>
      <c r="H86" s="361"/>
      <c r="I86" s="362"/>
    </row>
    <row r="87" spans="2:10" s="19" customFormat="1" ht="29" x14ac:dyDescent="0.35">
      <c r="B87" s="84" t="s">
        <v>79</v>
      </c>
      <c r="C87" s="102" t="s">
        <v>78</v>
      </c>
      <c r="D87" s="111" t="s">
        <v>62</v>
      </c>
      <c r="E87" s="111" t="s">
        <v>63</v>
      </c>
      <c r="F87" s="111" t="s">
        <v>61</v>
      </c>
      <c r="G87" s="111" t="s">
        <v>67</v>
      </c>
      <c r="H87" s="111" t="s">
        <v>66</v>
      </c>
      <c r="I87" s="112" t="s">
        <v>23</v>
      </c>
      <c r="J87" s="93"/>
    </row>
    <row r="88" spans="2:10" s="19" customFormat="1" ht="44.15" customHeight="1" x14ac:dyDescent="0.35">
      <c r="B88" s="245" t="s">
        <v>148</v>
      </c>
      <c r="C88" s="174"/>
      <c r="D88" s="167"/>
      <c r="E88" s="167"/>
      <c r="F88" s="167"/>
      <c r="G88" s="113"/>
      <c r="H88" s="114"/>
      <c r="I88" s="115"/>
      <c r="J88" s="206" t="s">
        <v>139</v>
      </c>
    </row>
    <row r="89" spans="2:10" s="19" customFormat="1" ht="44.15" customHeight="1" x14ac:dyDescent="0.35">
      <c r="B89" s="242" t="s">
        <v>149</v>
      </c>
      <c r="C89" s="171"/>
      <c r="D89" s="171"/>
      <c r="E89" s="171"/>
      <c r="F89" s="171"/>
      <c r="G89" s="167"/>
      <c r="H89" s="167"/>
      <c r="I89" s="264">
        <f>+H89*G89</f>
        <v>0</v>
      </c>
      <c r="J89" s="93"/>
    </row>
    <row r="90" spans="2:10" s="19" customFormat="1" ht="44.15" customHeight="1" x14ac:dyDescent="0.35">
      <c r="B90" s="247" t="s">
        <v>82</v>
      </c>
      <c r="C90" s="171"/>
      <c r="D90" s="171"/>
      <c r="E90" s="171"/>
      <c r="F90" s="171"/>
      <c r="G90" s="167"/>
      <c r="H90" s="167"/>
      <c r="I90" s="265">
        <f t="shared" ref="I90:I92" si="5">+H90*G90</f>
        <v>0</v>
      </c>
      <c r="J90" s="93"/>
    </row>
    <row r="91" spans="2:10" s="19" customFormat="1" ht="44.15" customHeight="1" x14ac:dyDescent="0.35">
      <c r="B91" s="244" t="s">
        <v>76</v>
      </c>
      <c r="C91" s="171"/>
      <c r="D91" s="171"/>
      <c r="E91" s="171"/>
      <c r="F91" s="171"/>
      <c r="G91" s="167"/>
      <c r="H91" s="167"/>
      <c r="I91" s="266">
        <f t="shared" si="5"/>
        <v>0</v>
      </c>
      <c r="J91" s="104">
        <f>SUM(I89:I91)</f>
        <v>0</v>
      </c>
    </row>
    <row r="92" spans="2:10" ht="44.15" customHeight="1" thickBot="1" x14ac:dyDescent="0.4">
      <c r="B92" s="243" t="s">
        <v>77</v>
      </c>
      <c r="C92" s="169"/>
      <c r="D92" s="169"/>
      <c r="E92" s="169"/>
      <c r="F92" s="169"/>
      <c r="G92" s="169"/>
      <c r="H92" s="169"/>
      <c r="I92" s="267">
        <f t="shared" si="5"/>
        <v>0</v>
      </c>
      <c r="J92" s="104">
        <f>+I92</f>
        <v>0</v>
      </c>
    </row>
    <row r="93" spans="2:10" s="19" customFormat="1" x14ac:dyDescent="0.35">
      <c r="B93" s="88"/>
      <c r="I93" s="23"/>
      <c r="J93" s="93"/>
    </row>
    <row r="94" spans="2:10" s="19" customFormat="1" ht="18.5" x14ac:dyDescent="0.35">
      <c r="B94" s="89" t="s">
        <v>69</v>
      </c>
      <c r="C94" s="89"/>
      <c r="D94" s="89"/>
      <c r="E94" s="89"/>
      <c r="F94" s="89"/>
      <c r="G94" s="89"/>
      <c r="H94" s="89"/>
      <c r="I94" s="89"/>
      <c r="J94" s="93"/>
    </row>
    <row r="95" spans="2:10" s="110" customFormat="1" ht="58" x14ac:dyDescent="0.35">
      <c r="B95" s="84" t="s">
        <v>99</v>
      </c>
      <c r="C95" s="371"/>
      <c r="D95" s="371"/>
      <c r="E95" s="371"/>
      <c r="F95" s="371"/>
      <c r="G95" s="371"/>
      <c r="H95" s="371"/>
      <c r="I95" s="372"/>
      <c r="J95" s="93"/>
    </row>
    <row r="96" spans="2:10" ht="57.75" customHeight="1" x14ac:dyDescent="0.35">
      <c r="B96" s="84" t="s">
        <v>145</v>
      </c>
      <c r="C96" s="361"/>
      <c r="D96" s="361"/>
      <c r="E96" s="361"/>
      <c r="F96" s="361"/>
      <c r="G96" s="361"/>
      <c r="H96" s="361"/>
      <c r="I96" s="362"/>
    </row>
    <row r="97" spans="2:10" ht="50.25" customHeight="1" x14ac:dyDescent="0.35">
      <c r="B97" s="83" t="s">
        <v>124</v>
      </c>
      <c r="C97" s="167"/>
      <c r="D97" s="116" t="s">
        <v>74</v>
      </c>
      <c r="E97" s="117"/>
      <c r="F97" s="117"/>
      <c r="G97" s="117"/>
      <c r="H97" s="117"/>
      <c r="I97" s="118"/>
    </row>
    <row r="98" spans="2:10" s="19" customFormat="1" ht="31.5" customHeight="1" x14ac:dyDescent="0.35">
      <c r="B98" s="84" t="s">
        <v>79</v>
      </c>
      <c r="C98" s="102" t="s">
        <v>78</v>
      </c>
      <c r="D98" s="111" t="s">
        <v>62</v>
      </c>
      <c r="E98" s="111" t="s">
        <v>63</v>
      </c>
      <c r="F98" s="111" t="s">
        <v>61</v>
      </c>
      <c r="G98" s="111" t="s">
        <v>67</v>
      </c>
      <c r="H98" s="111" t="s">
        <v>66</v>
      </c>
      <c r="I98" s="112" t="s">
        <v>23</v>
      </c>
      <c r="J98" s="93"/>
    </row>
    <row r="99" spans="2:10" s="19" customFormat="1" ht="44.5" customHeight="1" x14ac:dyDescent="0.35">
      <c r="B99" s="248" t="s">
        <v>103</v>
      </c>
      <c r="C99" s="171"/>
      <c r="D99" s="167"/>
      <c r="E99" s="167"/>
      <c r="F99" s="167"/>
      <c r="G99" s="167"/>
      <c r="H99" s="167"/>
      <c r="I99" s="265">
        <f>+H99*G99</f>
        <v>0</v>
      </c>
      <c r="J99" s="93"/>
    </row>
    <row r="100" spans="2:10" s="19" customFormat="1" ht="44.5" customHeight="1" x14ac:dyDescent="0.35">
      <c r="B100" s="248" t="s">
        <v>158</v>
      </c>
      <c r="C100" s="167"/>
      <c r="D100" s="167"/>
      <c r="E100" s="167"/>
      <c r="F100" s="167"/>
      <c r="G100" s="167"/>
      <c r="H100" s="167"/>
      <c r="I100" s="265">
        <f>+H100*G100</f>
        <v>0</v>
      </c>
      <c r="J100" s="93"/>
    </row>
    <row r="101" spans="2:10" s="19" customFormat="1" ht="44.5" customHeight="1" thickBot="1" x14ac:dyDescent="0.4">
      <c r="B101" s="249" t="s">
        <v>65</v>
      </c>
      <c r="C101" s="169"/>
      <c r="D101" s="169"/>
      <c r="E101" s="169"/>
      <c r="F101" s="169"/>
      <c r="G101" s="169"/>
      <c r="H101" s="169"/>
      <c r="I101" s="281">
        <f t="shared" ref="I101" si="6">+H101*G101</f>
        <v>0</v>
      </c>
      <c r="J101" s="104">
        <f>SUM(I99:I101)</f>
        <v>0</v>
      </c>
    </row>
    <row r="102" spans="2:10" s="19" customFormat="1" x14ac:dyDescent="0.35">
      <c r="B102" s="18"/>
      <c r="C102" s="18"/>
      <c r="D102" s="18"/>
      <c r="E102" s="18"/>
      <c r="F102" s="18"/>
      <c r="G102" s="18"/>
      <c r="H102" s="18"/>
      <c r="I102" s="105"/>
      <c r="J102" s="93"/>
    </row>
    <row r="103" spans="2:10" s="19" customFormat="1" ht="24" customHeight="1" x14ac:dyDescent="0.35">
      <c r="B103" s="90" t="s">
        <v>84</v>
      </c>
      <c r="C103" s="90"/>
      <c r="D103" s="90"/>
      <c r="E103" s="90"/>
      <c r="F103" s="90"/>
      <c r="G103" s="90"/>
      <c r="H103" s="90"/>
      <c r="I103" s="90"/>
      <c r="J103" s="93"/>
    </row>
    <row r="104" spans="2:10" s="19" customFormat="1" ht="13.5" customHeight="1" x14ac:dyDescent="0.35">
      <c r="B104" s="29"/>
      <c r="C104" s="29"/>
      <c r="D104" s="29"/>
      <c r="E104" s="29"/>
      <c r="F104" s="29"/>
      <c r="G104" s="29"/>
      <c r="H104" s="29"/>
      <c r="I104" s="29"/>
      <c r="J104" s="93"/>
    </row>
    <row r="105" spans="2:10" s="19" customFormat="1" ht="21.75" customHeight="1" x14ac:dyDescent="0.35">
      <c r="B105" s="91" t="s">
        <v>68</v>
      </c>
      <c r="C105" s="91"/>
      <c r="D105" s="91"/>
      <c r="E105" s="91"/>
      <c r="F105" s="91"/>
      <c r="G105" s="91"/>
      <c r="H105" s="91"/>
      <c r="I105" s="91"/>
      <c r="J105" s="93"/>
    </row>
    <row r="106" spans="2:10" s="110" customFormat="1" ht="49.5" customHeight="1" x14ac:dyDescent="0.35">
      <c r="B106" s="83" t="s">
        <v>143</v>
      </c>
      <c r="C106" s="363"/>
      <c r="D106" s="364"/>
      <c r="E106" s="364"/>
      <c r="F106" s="364"/>
      <c r="G106" s="364"/>
      <c r="H106" s="364"/>
      <c r="I106" s="365"/>
      <c r="J106" s="93"/>
    </row>
    <row r="107" spans="2:10" ht="50.25" customHeight="1" x14ac:dyDescent="0.35">
      <c r="B107" s="84" t="s">
        <v>144</v>
      </c>
      <c r="C107" s="363"/>
      <c r="D107" s="364"/>
      <c r="E107" s="364"/>
      <c r="F107" s="364"/>
      <c r="G107" s="364"/>
      <c r="H107" s="364"/>
      <c r="I107" s="365"/>
    </row>
    <row r="108" spans="2:10" s="19" customFormat="1" ht="29" x14ac:dyDescent="0.35">
      <c r="B108" s="83" t="s">
        <v>81</v>
      </c>
      <c r="C108" s="102" t="s">
        <v>78</v>
      </c>
      <c r="D108" s="111" t="s">
        <v>62</v>
      </c>
      <c r="E108" s="111" t="s">
        <v>63</v>
      </c>
      <c r="F108" s="111" t="s">
        <v>61</v>
      </c>
      <c r="G108" s="111" t="s">
        <v>67</v>
      </c>
      <c r="H108" s="111" t="s">
        <v>66</v>
      </c>
      <c r="I108" s="112" t="s">
        <v>23</v>
      </c>
      <c r="J108" s="93"/>
    </row>
    <row r="109" spans="2:10" s="19" customFormat="1" ht="44.5" customHeight="1" x14ac:dyDescent="0.35">
      <c r="B109" s="375" t="s">
        <v>104</v>
      </c>
      <c r="C109" s="171"/>
      <c r="D109" s="171"/>
      <c r="E109" s="171"/>
      <c r="F109" s="171"/>
      <c r="G109" s="172"/>
      <c r="H109" s="172"/>
      <c r="I109" s="276">
        <f>+H109*G109</f>
        <v>0</v>
      </c>
      <c r="J109" s="93"/>
    </row>
    <row r="110" spans="2:10" s="19" customFormat="1" ht="44.5" customHeight="1" x14ac:dyDescent="0.35">
      <c r="B110" s="376"/>
      <c r="C110" s="172"/>
      <c r="D110" s="172"/>
      <c r="E110" s="172"/>
      <c r="F110" s="172"/>
      <c r="G110" s="172"/>
      <c r="H110" s="172"/>
      <c r="I110" s="276">
        <f t="shared" ref="I110:I112" si="7">+H110*G110</f>
        <v>0</v>
      </c>
      <c r="J110" s="93"/>
    </row>
    <row r="111" spans="2:10" s="19" customFormat="1" ht="44.5" customHeight="1" x14ac:dyDescent="0.35">
      <c r="B111" s="376"/>
      <c r="C111" s="173"/>
      <c r="D111" s="172"/>
      <c r="E111" s="172"/>
      <c r="F111" s="172"/>
      <c r="G111" s="172"/>
      <c r="H111" s="172"/>
      <c r="I111" s="276">
        <f t="shared" si="7"/>
        <v>0</v>
      </c>
      <c r="J111" s="93"/>
    </row>
    <row r="112" spans="2:10" s="19" customFormat="1" ht="44.5" customHeight="1" thickBot="1" x14ac:dyDescent="0.4">
      <c r="B112" s="377"/>
      <c r="C112" s="175"/>
      <c r="D112" s="175"/>
      <c r="E112" s="175"/>
      <c r="F112" s="175"/>
      <c r="G112" s="175"/>
      <c r="H112" s="175"/>
      <c r="I112" s="282">
        <f t="shared" si="7"/>
        <v>0</v>
      </c>
      <c r="J112" s="104">
        <f>SUM(I109:I112)</f>
        <v>0</v>
      </c>
    </row>
    <row r="113" spans="2:10" s="19" customFormat="1" x14ac:dyDescent="0.35">
      <c r="B113" s="30"/>
      <c r="D113" s="23"/>
      <c r="E113" s="23"/>
      <c r="F113" s="23"/>
      <c r="G113" s="23"/>
      <c r="H113" s="23"/>
      <c r="I113" s="23"/>
      <c r="J113" s="93"/>
    </row>
    <row r="114" spans="2:10" s="19" customFormat="1" ht="18.5" x14ac:dyDescent="0.35">
      <c r="B114" s="91" t="s">
        <v>100</v>
      </c>
      <c r="C114" s="91"/>
      <c r="D114" s="91"/>
      <c r="E114" s="91"/>
      <c r="F114" s="91"/>
      <c r="G114" s="91"/>
      <c r="H114" s="91"/>
      <c r="I114" s="91"/>
      <c r="J114" s="93"/>
    </row>
    <row r="115" spans="2:10" s="110" customFormat="1" ht="49.5" customHeight="1" x14ac:dyDescent="0.35">
      <c r="B115" s="83" t="s">
        <v>143</v>
      </c>
      <c r="C115" s="363"/>
      <c r="D115" s="364"/>
      <c r="E115" s="364"/>
      <c r="F115" s="364"/>
      <c r="G115" s="364"/>
      <c r="H115" s="364"/>
      <c r="I115" s="365"/>
      <c r="J115" s="93"/>
    </row>
    <row r="116" spans="2:10" ht="50.25" customHeight="1" x14ac:dyDescent="0.35">
      <c r="B116" s="84" t="s">
        <v>144</v>
      </c>
      <c r="C116" s="368"/>
      <c r="D116" s="369"/>
      <c r="E116" s="369"/>
      <c r="F116" s="369"/>
      <c r="G116" s="369"/>
      <c r="H116" s="369"/>
      <c r="I116" s="370"/>
    </row>
    <row r="117" spans="2:10" s="19" customFormat="1" ht="29" x14ac:dyDescent="0.35">
      <c r="B117" s="83" t="s">
        <v>81</v>
      </c>
      <c r="C117" s="102" t="s">
        <v>78</v>
      </c>
      <c r="D117" s="111" t="s">
        <v>62</v>
      </c>
      <c r="E117" s="111" t="s">
        <v>63</v>
      </c>
      <c r="F117" s="111" t="s">
        <v>61</v>
      </c>
      <c r="G117" s="111" t="s">
        <v>67</v>
      </c>
      <c r="H117" s="111" t="s">
        <v>66</v>
      </c>
      <c r="I117" s="112" t="s">
        <v>23</v>
      </c>
      <c r="J117" s="93"/>
    </row>
    <row r="118" spans="2:10" s="19" customFormat="1" ht="44.5" customHeight="1" x14ac:dyDescent="0.35">
      <c r="B118" s="375" t="s">
        <v>101</v>
      </c>
      <c r="C118" s="171"/>
      <c r="D118" s="171"/>
      <c r="E118" s="171"/>
      <c r="F118" s="171"/>
      <c r="G118" s="172"/>
      <c r="H118" s="172"/>
      <c r="I118" s="275">
        <f>+H118*G118</f>
        <v>0</v>
      </c>
      <c r="J118" s="93"/>
    </row>
    <row r="119" spans="2:10" s="19" customFormat="1" ht="44.5" customHeight="1" x14ac:dyDescent="0.35">
      <c r="B119" s="376"/>
      <c r="C119" s="172"/>
      <c r="D119" s="172"/>
      <c r="E119" s="172"/>
      <c r="F119" s="172"/>
      <c r="G119" s="172"/>
      <c r="H119" s="172"/>
      <c r="I119" s="276">
        <f t="shared" ref="I119:I121" si="8">+H119*G119</f>
        <v>0</v>
      </c>
      <c r="J119" s="93"/>
    </row>
    <row r="120" spans="2:10" s="19" customFormat="1" ht="44.5" customHeight="1" x14ac:dyDescent="0.35">
      <c r="B120" s="376"/>
      <c r="C120" s="173"/>
      <c r="D120" s="172"/>
      <c r="E120" s="172"/>
      <c r="F120" s="172"/>
      <c r="G120" s="172"/>
      <c r="H120" s="172"/>
      <c r="I120" s="276">
        <f t="shared" si="8"/>
        <v>0</v>
      </c>
      <c r="J120" s="93"/>
    </row>
    <row r="121" spans="2:10" s="19" customFormat="1" ht="44.5" customHeight="1" thickBot="1" x14ac:dyDescent="0.4">
      <c r="B121" s="377"/>
      <c r="C121" s="175"/>
      <c r="D121" s="175"/>
      <c r="E121" s="175"/>
      <c r="F121" s="175"/>
      <c r="G121" s="175"/>
      <c r="H121" s="175"/>
      <c r="I121" s="282">
        <f t="shared" si="8"/>
        <v>0</v>
      </c>
      <c r="J121" s="104">
        <f>SUM(I118:I121)</f>
        <v>0</v>
      </c>
    </row>
    <row r="122" spans="2:10" s="19" customFormat="1" x14ac:dyDescent="0.35">
      <c r="B122" s="30"/>
      <c r="C122" s="18"/>
      <c r="D122" s="18"/>
      <c r="E122" s="18"/>
      <c r="F122" s="18"/>
      <c r="G122" s="18"/>
      <c r="H122" s="18"/>
      <c r="I122" s="23"/>
      <c r="J122" s="93"/>
    </row>
    <row r="123" spans="2:10" s="19" customFormat="1" ht="18.5" x14ac:dyDescent="0.35">
      <c r="B123" s="91" t="s">
        <v>85</v>
      </c>
      <c r="C123" s="91"/>
      <c r="D123" s="91"/>
      <c r="E123" s="91"/>
      <c r="F123" s="91"/>
      <c r="G123" s="91"/>
      <c r="H123" s="91"/>
      <c r="I123" s="91"/>
      <c r="J123" s="93"/>
    </row>
    <row r="124" spans="2:10" s="110" customFormat="1" ht="49.5" customHeight="1" x14ac:dyDescent="0.35">
      <c r="B124" s="83" t="s">
        <v>98</v>
      </c>
      <c r="C124" s="363"/>
      <c r="D124" s="364"/>
      <c r="E124" s="364"/>
      <c r="F124" s="364"/>
      <c r="G124" s="364"/>
      <c r="H124" s="364"/>
      <c r="I124" s="365"/>
      <c r="J124" s="93"/>
    </row>
    <row r="125" spans="2:10" ht="50.25" customHeight="1" x14ac:dyDescent="0.35">
      <c r="B125" s="84" t="s">
        <v>145</v>
      </c>
      <c r="C125" s="368"/>
      <c r="D125" s="369"/>
      <c r="E125" s="369"/>
      <c r="F125" s="369"/>
      <c r="G125" s="369"/>
      <c r="H125" s="369"/>
      <c r="I125" s="370"/>
    </row>
    <row r="126" spans="2:10" s="19" customFormat="1" ht="29" x14ac:dyDescent="0.35">
      <c r="B126" s="83" t="s">
        <v>81</v>
      </c>
      <c r="C126" s="111" t="s">
        <v>78</v>
      </c>
      <c r="D126" s="119"/>
      <c r="E126" s="119"/>
      <c r="F126" s="120"/>
      <c r="G126" s="111" t="s">
        <v>67</v>
      </c>
      <c r="H126" s="111" t="s">
        <v>66</v>
      </c>
      <c r="I126" s="112" t="s">
        <v>23</v>
      </c>
      <c r="J126" s="93"/>
    </row>
    <row r="127" spans="2:10" s="19" customFormat="1" ht="44.5" customHeight="1" x14ac:dyDescent="0.35">
      <c r="B127" s="375" t="s">
        <v>106</v>
      </c>
      <c r="C127" s="171"/>
      <c r="D127" s="121"/>
      <c r="E127" s="121"/>
      <c r="F127" s="121"/>
      <c r="G127" s="121"/>
      <c r="H127" s="121"/>
      <c r="I127" s="122"/>
      <c r="J127" s="206" t="s">
        <v>139</v>
      </c>
    </row>
    <row r="128" spans="2:10" s="19" customFormat="1" ht="44.5" customHeight="1" x14ac:dyDescent="0.35">
      <c r="B128" s="376"/>
      <c r="C128" s="172"/>
      <c r="D128" s="123"/>
      <c r="E128" s="123"/>
      <c r="F128" s="123"/>
      <c r="G128" s="123"/>
      <c r="H128" s="123"/>
      <c r="I128" s="124"/>
      <c r="J128" s="30"/>
    </row>
    <row r="129" spans="2:10" s="19" customFormat="1" ht="44.5" customHeight="1" x14ac:dyDescent="0.35">
      <c r="B129" s="376"/>
      <c r="C129" s="173"/>
      <c r="D129" s="125"/>
      <c r="E129" s="125"/>
      <c r="F129" s="125"/>
      <c r="G129" s="123"/>
      <c r="H129" s="123"/>
      <c r="I129" s="124"/>
      <c r="J129" s="30"/>
    </row>
    <row r="130" spans="2:10" s="19" customFormat="1" ht="44.5" customHeight="1" thickBot="1" x14ac:dyDescent="0.4">
      <c r="B130" s="377"/>
      <c r="C130" s="175"/>
      <c r="D130" s="126"/>
      <c r="E130" s="126"/>
      <c r="F130" s="126"/>
      <c r="G130" s="126"/>
      <c r="H130" s="126"/>
      <c r="I130" s="127"/>
      <c r="J130" s="30"/>
    </row>
    <row r="131" spans="2:10" s="19" customFormat="1" x14ac:dyDescent="0.35">
      <c r="B131" s="30"/>
      <c r="C131" s="18"/>
      <c r="D131" s="18"/>
      <c r="E131" s="18"/>
      <c r="F131" s="18"/>
      <c r="G131" s="18"/>
      <c r="H131" s="18"/>
      <c r="I131" s="23"/>
      <c r="J131" s="93"/>
    </row>
    <row r="132" spans="2:10" s="19" customFormat="1" ht="21" customHeight="1" x14ac:dyDescent="0.35">
      <c r="B132" s="87" t="s">
        <v>87</v>
      </c>
      <c r="C132" s="87"/>
      <c r="D132" s="87"/>
      <c r="E132" s="87"/>
      <c r="F132" s="87"/>
      <c r="G132" s="87"/>
      <c r="H132" s="87"/>
      <c r="I132" s="87"/>
      <c r="J132" s="93"/>
    </row>
    <row r="133" spans="2:10" s="19" customFormat="1" ht="29" x14ac:dyDescent="0.35">
      <c r="B133" s="83" t="s">
        <v>81</v>
      </c>
      <c r="C133" s="111" t="s">
        <v>86</v>
      </c>
      <c r="D133" s="111" t="s">
        <v>62</v>
      </c>
      <c r="E133" s="111" t="s">
        <v>63</v>
      </c>
      <c r="F133" s="111" t="s">
        <v>61</v>
      </c>
      <c r="G133" s="111" t="s">
        <v>67</v>
      </c>
      <c r="H133" s="111" t="s">
        <v>66</v>
      </c>
      <c r="I133" s="112" t="s">
        <v>23</v>
      </c>
      <c r="J133" s="93"/>
    </row>
    <row r="134" spans="2:10" s="19" customFormat="1" ht="45.65" customHeight="1" x14ac:dyDescent="0.35">
      <c r="B134" s="375" t="s">
        <v>159</v>
      </c>
      <c r="C134" s="171"/>
      <c r="D134" s="171"/>
      <c r="E134" s="171"/>
      <c r="F134" s="171"/>
      <c r="G134" s="172"/>
      <c r="H134" s="172"/>
      <c r="I134" s="275">
        <f>+H134*G134</f>
        <v>0</v>
      </c>
      <c r="J134" s="93"/>
    </row>
    <row r="135" spans="2:10" ht="45.65" customHeight="1" x14ac:dyDescent="0.35">
      <c r="B135" s="376"/>
      <c r="C135" s="172"/>
      <c r="D135" s="172"/>
      <c r="E135" s="172"/>
      <c r="F135" s="172"/>
      <c r="G135" s="172"/>
      <c r="H135" s="172"/>
      <c r="I135" s="276">
        <f>+H135*G135</f>
        <v>0</v>
      </c>
    </row>
    <row r="136" spans="2:10" ht="45.65" customHeight="1" x14ac:dyDescent="0.35">
      <c r="B136" s="376"/>
      <c r="C136" s="172"/>
      <c r="D136" s="172"/>
      <c r="E136" s="172"/>
      <c r="F136" s="172"/>
      <c r="G136" s="172"/>
      <c r="H136" s="172"/>
      <c r="I136" s="276">
        <f>+H136*G136</f>
        <v>0</v>
      </c>
    </row>
    <row r="137" spans="2:10" ht="45.65" customHeight="1" thickBot="1" x14ac:dyDescent="0.4">
      <c r="B137" s="377"/>
      <c r="C137" s="175"/>
      <c r="D137" s="175"/>
      <c r="E137" s="175"/>
      <c r="F137" s="175"/>
      <c r="G137" s="175"/>
      <c r="H137" s="175"/>
      <c r="I137" s="282">
        <f>+H137*G137</f>
        <v>0</v>
      </c>
      <c r="J137" s="104">
        <f>SUM(I134:I137)</f>
        <v>0</v>
      </c>
    </row>
    <row r="138" spans="2:10" s="19" customFormat="1" ht="15" thickBot="1" x14ac:dyDescent="0.4">
      <c r="I138" s="23"/>
      <c r="J138" s="93"/>
    </row>
    <row r="139" spans="2:10" s="19" customFormat="1" ht="25.5" customHeight="1" x14ac:dyDescent="0.35">
      <c r="E139" s="128" t="s">
        <v>137</v>
      </c>
      <c r="F139" s="129"/>
      <c r="G139" s="129"/>
      <c r="H139" s="129"/>
      <c r="I139" s="130">
        <f>+J137+J121+J112+J101+J92+J91+J82+J77+J40</f>
        <v>0</v>
      </c>
      <c r="J139" s="93"/>
    </row>
    <row r="140" spans="2:10" s="19" customFormat="1" ht="25.5" customHeight="1" x14ac:dyDescent="0.35">
      <c r="E140" s="161" t="s">
        <v>138</v>
      </c>
      <c r="F140" s="162"/>
      <c r="G140" s="162"/>
      <c r="H140" s="162"/>
      <c r="I140" s="112">
        <f>+'GRILLE 6 MODULES OPCO'!D10+'GRILLE 6 MODULES OPCO'!D11+'GRILLE 6 MODULES OPCO'!D12</f>
        <v>0</v>
      </c>
      <c r="J140" s="93"/>
    </row>
    <row r="141" spans="2:10" s="19" customFormat="1" ht="25.5" customHeight="1" x14ac:dyDescent="0.35">
      <c r="E141" s="158" t="s">
        <v>15</v>
      </c>
      <c r="F141" s="159"/>
      <c r="G141" s="159"/>
      <c r="H141" s="159"/>
      <c r="I141" s="160">
        <f>+I140+I139</f>
        <v>0</v>
      </c>
      <c r="J141" s="93"/>
    </row>
    <row r="142" spans="2:10" s="19" customFormat="1" ht="25.5" customHeight="1" x14ac:dyDescent="0.35">
      <c r="D142" s="330" t="s">
        <v>108</v>
      </c>
      <c r="E142" s="131" t="s">
        <v>50</v>
      </c>
      <c r="F142" s="14"/>
      <c r="G142" s="14"/>
      <c r="H142" s="163"/>
      <c r="I142" s="103">
        <f>+'GRILLE 6 MODULES OPCO'!D25</f>
        <v>0</v>
      </c>
    </row>
    <row r="143" spans="2:10" s="19" customFormat="1" ht="25.5" customHeight="1" x14ac:dyDescent="0.35">
      <c r="D143" s="331" t="s">
        <v>135</v>
      </c>
      <c r="E143" s="131" t="s">
        <v>51</v>
      </c>
      <c r="F143" s="14"/>
      <c r="G143" s="14"/>
      <c r="H143" s="14"/>
      <c r="I143" s="176"/>
    </row>
    <row r="144" spans="2:10" s="19" customFormat="1" ht="25.5" customHeight="1" thickBot="1" x14ac:dyDescent="0.4">
      <c r="E144" s="132" t="s">
        <v>14</v>
      </c>
      <c r="F144" s="133"/>
      <c r="G144" s="133"/>
      <c r="H144" s="133"/>
      <c r="I144" s="134">
        <f>I141-I142-I143</f>
        <v>0</v>
      </c>
      <c r="J144" s="93"/>
    </row>
    <row r="145" spans="9:10" s="19" customFormat="1" ht="18.75" customHeight="1" x14ac:dyDescent="0.35">
      <c r="I145" s="23"/>
      <c r="J145" s="93"/>
    </row>
    <row r="146" spans="9:10" s="19" customFormat="1" x14ac:dyDescent="0.35">
      <c r="I146" s="23"/>
      <c r="J146" s="93"/>
    </row>
    <row r="147" spans="9:10" s="19" customFormat="1" x14ac:dyDescent="0.35">
      <c r="I147" s="23"/>
      <c r="J147" s="93"/>
    </row>
    <row r="148" spans="9:10" s="19" customFormat="1" x14ac:dyDescent="0.35">
      <c r="I148" s="23"/>
      <c r="J148" s="93"/>
    </row>
    <row r="149" spans="9:10" s="19" customFormat="1" x14ac:dyDescent="0.35">
      <c r="I149" s="23"/>
      <c r="J149" s="93"/>
    </row>
    <row r="150" spans="9:10" s="19" customFormat="1" x14ac:dyDescent="0.35">
      <c r="I150" s="23"/>
      <c r="J150" s="93"/>
    </row>
    <row r="151" spans="9:10" s="19" customFormat="1" x14ac:dyDescent="0.35">
      <c r="I151" s="23"/>
      <c r="J151" s="93"/>
    </row>
    <row r="152" spans="9:10" s="19" customFormat="1" x14ac:dyDescent="0.35">
      <c r="I152" s="23"/>
      <c r="J152" s="93"/>
    </row>
    <row r="153" spans="9:10" s="19" customFormat="1" x14ac:dyDescent="0.35">
      <c r="I153" s="23"/>
      <c r="J153" s="93"/>
    </row>
    <row r="154" spans="9:10" s="19" customFormat="1" x14ac:dyDescent="0.35">
      <c r="I154" s="23"/>
      <c r="J154" s="93"/>
    </row>
    <row r="155" spans="9:10" s="19" customFormat="1" x14ac:dyDescent="0.35">
      <c r="I155" s="23"/>
      <c r="J155" s="93"/>
    </row>
    <row r="156" spans="9:10" s="19" customFormat="1" x14ac:dyDescent="0.35">
      <c r="I156" s="23"/>
      <c r="J156" s="93"/>
    </row>
    <row r="157" spans="9:10" s="19" customFormat="1" x14ac:dyDescent="0.35">
      <c r="I157" s="23"/>
      <c r="J157" s="93"/>
    </row>
  </sheetData>
  <sheetProtection algorithmName="SHA-512" hashValue="e6J13XPKG3xD12ncOTtOSIRHYrmCQpksjbbk4ZQu4eV76AjIUR1tzLhBehdkcxftCISCZXl5G8nn2+H26HeGgw==" saltValue="UyMWfg49sLLPxhvgezb63g==" spinCount="100000" sheet="1" formatRows="0" selectLockedCells="1"/>
  <mergeCells count="43">
    <mergeCell ref="B2:H2"/>
    <mergeCell ref="D12:G14"/>
    <mergeCell ref="C34:I34"/>
    <mergeCell ref="C35:I35"/>
    <mergeCell ref="H12:H14"/>
    <mergeCell ref="B4:I4"/>
    <mergeCell ref="D15:I15"/>
    <mergeCell ref="D16:I16"/>
    <mergeCell ref="B51:B56"/>
    <mergeCell ref="C85:I85"/>
    <mergeCell ref="C86:I86"/>
    <mergeCell ref="B46:B50"/>
    <mergeCell ref="B57:B61"/>
    <mergeCell ref="B62:B66"/>
    <mergeCell ref="B67:B72"/>
    <mergeCell ref="B73:B77"/>
    <mergeCell ref="B134:B137"/>
    <mergeCell ref="C115:I115"/>
    <mergeCell ref="C116:I116"/>
    <mergeCell ref="B118:B121"/>
    <mergeCell ref="B127:B130"/>
    <mergeCell ref="C124:I124"/>
    <mergeCell ref="C125:I125"/>
    <mergeCell ref="C107:I107"/>
    <mergeCell ref="B109:B112"/>
    <mergeCell ref="B78:B82"/>
    <mergeCell ref="C95:I95"/>
    <mergeCell ref="C96:I96"/>
    <mergeCell ref="C43:I43"/>
    <mergeCell ref="C44:I44"/>
    <mergeCell ref="C106:I106"/>
    <mergeCell ref="D17:I17"/>
    <mergeCell ref="D19:I19"/>
    <mergeCell ref="D20:I20"/>
    <mergeCell ref="D21:I21"/>
    <mergeCell ref="D22:I22"/>
    <mergeCell ref="D28:I28"/>
    <mergeCell ref="D27:I27"/>
    <mergeCell ref="D26:I26"/>
    <mergeCell ref="D25:I25"/>
    <mergeCell ref="D23:I23"/>
    <mergeCell ref="D24:I24"/>
    <mergeCell ref="D29:I29"/>
  </mergeCells>
  <dataValidations count="1">
    <dataValidation type="list" allowBlank="1" showInputMessage="1" showErrorMessage="1" sqref="B18:B22" xr:uid="{00000000-0002-0000-0200-000000000000}">
      <formula1>"Référent Handicap, Référent pédagogique, Formateur, Autre"</formula1>
    </dataValidation>
  </dataValidations>
  <pageMargins left="0.31496062992125984" right="0.11811023622047245" top="0.35433070866141736" bottom="0.55118110236220474" header="0.31496062992125984" footer="0.31496062992125984"/>
  <pageSetup paperSize="9" scale="41" fitToHeight="0" orientation="portrait" r:id="rId1"/>
  <headerFooter>
    <oddFooter>&amp;L&amp;F&amp;R&amp;A</oddFooter>
  </headerFooter>
  <rowBreaks count="2" manualBreakCount="2">
    <brk id="61" max="9" man="1"/>
    <brk id="10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'Liste déroulante'!$A$1:$A$2</xm:f>
          </x14:formula1>
          <xm:sqref>C12:C14 H12:H14 C97 D37:F40 D46:F82 D88:F92 D99:F101 D109:F112 D118:F121 D134:F137</xm:sqref>
        </x14:dataValidation>
        <x14:dataValidation type="list" allowBlank="1" showInputMessage="1" showErrorMessage="1" xr:uid="{00000000-0002-0000-0200-000002000000}">
          <x14:formula1>
            <xm:f>'Liste déroulante'!$B$25:$B$33</xm:f>
          </x14:formula1>
          <xm:sqref>B24:B28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B2:K26"/>
  <sheetViews>
    <sheetView showGridLines="0" topLeftCell="A4" zoomScaleNormal="100" workbookViewId="0">
      <selection activeCell="D10" sqref="D10"/>
    </sheetView>
  </sheetViews>
  <sheetFormatPr baseColWidth="10" defaultColWidth="11.453125" defaultRowHeight="14.5" x14ac:dyDescent="0.35"/>
  <cols>
    <col min="1" max="1" width="4.81640625" style="7" customWidth="1"/>
    <col min="2" max="2" width="40.7265625" style="7" customWidth="1"/>
    <col min="3" max="3" width="73.54296875" style="7" customWidth="1"/>
    <col min="4" max="4" width="18.54296875" style="214" customWidth="1"/>
    <col min="5" max="5" width="15" style="7" customWidth="1"/>
    <col min="6" max="16384" width="11.453125" style="7"/>
  </cols>
  <sheetData>
    <row r="2" spans="2:11" ht="24" customHeight="1" x14ac:dyDescent="0.5">
      <c r="B2" s="412" t="s">
        <v>160</v>
      </c>
      <c r="C2" s="413"/>
    </row>
    <row r="3" spans="2:11" ht="27.75" customHeight="1" x14ac:dyDescent="0.5">
      <c r="B3" s="237"/>
      <c r="C3" s="237"/>
    </row>
    <row r="4" spans="2:11" s="19" customFormat="1" ht="33.75" customHeight="1" x14ac:dyDescent="0.35">
      <c r="B4" s="321" t="s">
        <v>172</v>
      </c>
      <c r="C4" s="322">
        <f>+'CONTEXTE DE LA DEMANDE'!E6</f>
        <v>0</v>
      </c>
      <c r="D4" s="319"/>
      <c r="E4" s="316"/>
    </row>
    <row r="5" spans="2:11" s="110" customFormat="1" ht="7.5" customHeight="1" x14ac:dyDescent="0.35">
      <c r="B5" s="262"/>
      <c r="C5" s="318"/>
      <c r="D5" s="262"/>
      <c r="E5" s="262"/>
    </row>
    <row r="6" spans="2:11" s="19" customFormat="1" ht="33.75" customHeight="1" x14ac:dyDescent="0.35">
      <c r="B6" s="321" t="s">
        <v>114</v>
      </c>
      <c r="C6" s="322">
        <f>+'CONTEXTE DE LA DEMANDE'!D11</f>
        <v>0</v>
      </c>
      <c r="D6" s="320"/>
      <c r="E6" s="317"/>
      <c r="F6" s="261"/>
      <c r="G6" s="261"/>
      <c r="H6" s="261"/>
      <c r="I6" s="261"/>
      <c r="J6" s="261"/>
      <c r="K6" s="261"/>
    </row>
    <row r="7" spans="2:11" ht="27.75" customHeight="1" x14ac:dyDescent="0.6">
      <c r="B7" s="215"/>
      <c r="C7" s="215"/>
    </row>
    <row r="8" spans="2:11" s="218" customFormat="1" ht="33" customHeight="1" x14ac:dyDescent="0.35">
      <c r="B8" s="216" t="s">
        <v>54</v>
      </c>
      <c r="C8" s="216"/>
      <c r="D8" s="217" t="s">
        <v>55</v>
      </c>
    </row>
    <row r="9" spans="2:11" s="218" customFormat="1" ht="33" customHeight="1" x14ac:dyDescent="0.35">
      <c r="B9" s="323" t="s">
        <v>56</v>
      </c>
      <c r="C9" s="315"/>
      <c r="D9" s="238"/>
    </row>
    <row r="10" spans="2:11" s="218" customFormat="1" ht="33" customHeight="1" x14ac:dyDescent="0.35">
      <c r="B10" s="284" t="s">
        <v>125</v>
      </c>
      <c r="C10" s="283"/>
      <c r="D10" s="220"/>
      <c r="E10" s="221" t="s">
        <v>136</v>
      </c>
    </row>
    <row r="11" spans="2:11" s="218" customFormat="1" ht="33" customHeight="1" x14ac:dyDescent="0.35">
      <c r="B11" s="284" t="s">
        <v>126</v>
      </c>
      <c r="C11" s="283"/>
      <c r="D11" s="220"/>
      <c r="E11" s="221" t="s">
        <v>136</v>
      </c>
    </row>
    <row r="12" spans="2:11" s="218" customFormat="1" ht="33" customHeight="1" x14ac:dyDescent="0.35">
      <c r="B12" s="284" t="s">
        <v>127</v>
      </c>
      <c r="C12" s="283"/>
      <c r="D12" s="220"/>
      <c r="E12" s="221" t="s">
        <v>136</v>
      </c>
    </row>
    <row r="13" spans="2:11" s="218" customFormat="1" ht="33" customHeight="1" x14ac:dyDescent="0.35">
      <c r="B13" s="323" t="s">
        <v>150</v>
      </c>
      <c r="C13" s="315"/>
      <c r="D13" s="239"/>
    </row>
    <row r="14" spans="2:11" s="218" customFormat="1" ht="33" customHeight="1" x14ac:dyDescent="0.35">
      <c r="B14" s="324" t="s">
        <v>57</v>
      </c>
      <c r="C14" s="219"/>
      <c r="D14" s="222">
        <f>+'EVALUATION DES BESOINS'!J77+'EVALUATION DES BESOINS'!J137</f>
        <v>0</v>
      </c>
    </row>
    <row r="15" spans="2:11" s="218" customFormat="1" ht="33" customHeight="1" x14ac:dyDescent="0.35">
      <c r="B15" s="324" t="s">
        <v>58</v>
      </c>
      <c r="C15" s="219"/>
      <c r="D15" s="223">
        <f>+'EVALUATION DES BESOINS'!J40+'EVALUATION DES BESOINS'!J91</f>
        <v>0</v>
      </c>
    </row>
    <row r="16" spans="2:11" s="218" customFormat="1" ht="33" customHeight="1" x14ac:dyDescent="0.35">
      <c r="B16" s="323" t="s">
        <v>59</v>
      </c>
      <c r="C16" s="315"/>
      <c r="D16" s="240"/>
    </row>
    <row r="17" spans="2:5" s="218" customFormat="1" ht="33" customHeight="1" x14ac:dyDescent="0.35">
      <c r="B17" s="284" t="s">
        <v>60</v>
      </c>
      <c r="C17" s="283"/>
      <c r="D17" s="222">
        <f>+'EVALUATION DES BESOINS'!J82+'EVALUATION DES BESOINS'!J92</f>
        <v>0</v>
      </c>
    </row>
    <row r="18" spans="2:5" s="218" customFormat="1" ht="33" customHeight="1" x14ac:dyDescent="0.35">
      <c r="B18" s="323" t="s">
        <v>151</v>
      </c>
      <c r="C18" s="315"/>
      <c r="D18" s="240"/>
    </row>
    <row r="19" spans="2:5" s="218" customFormat="1" ht="33" customHeight="1" x14ac:dyDescent="0.35">
      <c r="B19" s="325" t="s">
        <v>60</v>
      </c>
      <c r="C19" s="283"/>
      <c r="D19" s="222">
        <f>+'EVALUATION DES BESOINS'!J101</f>
        <v>0</v>
      </c>
    </row>
    <row r="20" spans="2:5" s="218" customFormat="1" ht="33" customHeight="1" x14ac:dyDescent="0.35">
      <c r="B20" s="323" t="s">
        <v>152</v>
      </c>
      <c r="C20" s="315"/>
      <c r="D20" s="239"/>
    </row>
    <row r="21" spans="2:5" s="218" customFormat="1" ht="33" customHeight="1" x14ac:dyDescent="0.35">
      <c r="B21" s="325" t="s">
        <v>60</v>
      </c>
      <c r="C21" s="283"/>
      <c r="D21" s="222">
        <f>+'EVALUATION DES BESOINS'!J112</f>
        <v>0</v>
      </c>
    </row>
    <row r="22" spans="2:5" s="218" customFormat="1" ht="33" customHeight="1" x14ac:dyDescent="0.35">
      <c r="B22" s="409" t="s">
        <v>153</v>
      </c>
      <c r="C22" s="410"/>
      <c r="D22" s="411"/>
    </row>
    <row r="23" spans="2:5" s="218" customFormat="1" ht="33" customHeight="1" x14ac:dyDescent="0.35">
      <c r="B23" s="284" t="s">
        <v>60</v>
      </c>
      <c r="C23" s="283"/>
      <c r="D23" s="222">
        <f>+'EVALUATION DES BESOINS'!J121</f>
        <v>0</v>
      </c>
    </row>
    <row r="24" spans="2:5" s="218" customFormat="1" ht="33" customHeight="1" x14ac:dyDescent="0.35">
      <c r="B24" s="224" t="s">
        <v>70</v>
      </c>
      <c r="C24" s="326"/>
      <c r="D24" s="217">
        <f>SUM(D10:D23)</f>
        <v>0</v>
      </c>
    </row>
    <row r="25" spans="2:5" ht="27.75" customHeight="1" x14ac:dyDescent="0.35">
      <c r="B25" s="224" t="s">
        <v>71</v>
      </c>
      <c r="C25" s="326"/>
      <c r="D25" s="225"/>
      <c r="E25" s="221" t="s">
        <v>136</v>
      </c>
    </row>
    <row r="26" spans="2:5" ht="32.25" customHeight="1" x14ac:dyDescent="0.35"/>
  </sheetData>
  <sheetProtection algorithmName="SHA-512" hashValue="FmRQr9i2MWG81wiwVKdd4fBsZdkmFpDoNFAyAF4U6ltHgpMX1Gav3Yhdw3VmVKyTAnxepbB4DKtLV6ABks8h+Q==" saltValue="hSuBqzwluFdtYpD1eXEw+w==" spinCount="100000" sheet="1" selectLockedCells="1"/>
  <mergeCells count="2">
    <mergeCell ref="B22:D22"/>
    <mergeCell ref="B2:C2"/>
  </mergeCells>
  <pageMargins left="0.51181102362204722" right="0.31496062992125984" top="0.74803149606299213" bottom="0.74803149606299213" header="0.31496062992125984" footer="0.31496062992125984"/>
  <pageSetup paperSize="9" scale="55"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571B61"/>
    <pageSetUpPr fitToPage="1"/>
  </sheetPr>
  <dimension ref="B1:F16"/>
  <sheetViews>
    <sheetView showGridLines="0" workbookViewId="0">
      <selection activeCell="B9" sqref="B9:D9"/>
    </sheetView>
  </sheetViews>
  <sheetFormatPr baseColWidth="10" defaultRowHeight="14.5" x14ac:dyDescent="0.35"/>
  <cols>
    <col min="1" max="1" width="6.1796875" customWidth="1"/>
    <col min="2" max="2" width="29.7265625" customWidth="1"/>
    <col min="3" max="3" width="22.1796875" customWidth="1"/>
    <col min="4" max="4" width="39.81640625" customWidth="1"/>
    <col min="5" max="5" width="14.7265625" customWidth="1"/>
  </cols>
  <sheetData>
    <row r="1" spans="2:6" x14ac:dyDescent="0.35">
      <c r="B1" s="7"/>
      <c r="C1" s="7"/>
      <c r="D1" s="7"/>
    </row>
    <row r="2" spans="2:6" ht="53.15" customHeight="1" x14ac:dyDescent="0.35">
      <c r="C2" s="414" t="s">
        <v>200</v>
      </c>
      <c r="D2" s="413"/>
    </row>
    <row r="3" spans="2:6" ht="22" customHeight="1" x14ac:dyDescent="0.5">
      <c r="B3" s="213"/>
      <c r="C3" s="213"/>
      <c r="D3" s="213"/>
    </row>
    <row r="4" spans="2:6" s="19" customFormat="1" ht="33.75" customHeight="1" x14ac:dyDescent="0.35">
      <c r="B4" s="288" t="s">
        <v>172</v>
      </c>
      <c r="C4" s="296">
        <f>+'CONTEXTE DE LA DEMANDE'!E6</f>
        <v>0</v>
      </c>
      <c r="D4" s="292"/>
      <c r="E4" s="293"/>
    </row>
    <row r="5" spans="2:6" s="110" customFormat="1" ht="7.5" customHeight="1" x14ac:dyDescent="0.35">
      <c r="B5" s="262"/>
      <c r="C5" s="262"/>
      <c r="D5" s="262"/>
      <c r="E5" s="263"/>
    </row>
    <row r="6" spans="2:6" s="19" customFormat="1" ht="33.75" customHeight="1" x14ac:dyDescent="0.35">
      <c r="B6" s="288" t="s">
        <v>114</v>
      </c>
      <c r="C6" s="297">
        <f>+'CONTEXTE DE LA DEMANDE'!D11</f>
        <v>0</v>
      </c>
      <c r="D6" s="294"/>
      <c r="E6" s="295"/>
      <c r="F6" s="261"/>
    </row>
    <row r="7" spans="2:6" ht="22" customHeight="1" x14ac:dyDescent="0.6">
      <c r="B7" s="215"/>
      <c r="C7" s="215"/>
      <c r="D7" s="215"/>
    </row>
    <row r="8" spans="2:6" ht="27.75" customHeight="1" x14ac:dyDescent="0.35">
      <c r="B8" s="419" t="s">
        <v>162</v>
      </c>
      <c r="C8" s="416"/>
      <c r="D8" s="416"/>
      <c r="E8" s="298"/>
    </row>
    <row r="9" spans="2:6" ht="54.75" customHeight="1" x14ac:dyDescent="0.35">
      <c r="B9" s="418" t="s">
        <v>190</v>
      </c>
      <c r="C9" s="416"/>
      <c r="D9" s="417"/>
      <c r="E9" s="310">
        <f>+'EVALUATION DES BESOINS'!I37+'EVALUATION DES BESOINS'!I46+'EVALUATION DES BESOINS'!I47+'EVALUATION DES BESOINS'!I48+'EVALUATION DES BESOINS'!I49+'EVALUATION DES BESOINS'!I50+'EVALUATION DES BESOINS'!I51+'EVALUATION DES BESOINS'!I52+'EVALUATION DES BESOINS'!I53+'EVALUATION DES BESOINS'!I54+'EVALUATION DES BESOINS'!I55+'EVALUATION DES BESOINS'!I56+'EVALUATION DES BESOINS'!I57+'EVALUATION DES BESOINS'!I58+'EVALUATION DES BESOINS'!I59+'EVALUATION DES BESOINS'!I60+'EVALUATION DES BESOINS'!I61+'EVALUATION DES BESOINS'!I62+'EVALUATION DES BESOINS'!I63+'EVALUATION DES BESOINS'!I64+'EVALUATION DES BESOINS'!I65+'EVALUATION DES BESOINS'!I66+'EVALUATION DES BESOINS'!I89</f>
        <v>0</v>
      </c>
    </row>
    <row r="10" spans="2:6" ht="27" customHeight="1" x14ac:dyDescent="0.35">
      <c r="B10" s="420" t="s">
        <v>163</v>
      </c>
      <c r="C10" s="416"/>
      <c r="D10" s="416"/>
      <c r="E10" s="299"/>
    </row>
    <row r="11" spans="2:6" ht="42.75" customHeight="1" x14ac:dyDescent="0.35">
      <c r="B11" s="418" t="s">
        <v>191</v>
      </c>
      <c r="C11" s="416"/>
      <c r="D11" s="417"/>
      <c r="E11" s="311">
        <f>+'EVALUATION DES BESOINS'!I40+'EVALUATION DES BESOINS'!I78+'EVALUATION DES BESOINS'!I79+'EVALUATION DES BESOINS'!I80+'EVALUATION DES BESOINS'!I81+'EVALUATION DES BESOINS'!I82+'EVALUATION DES BESOINS'!I92</f>
        <v>0</v>
      </c>
    </row>
    <row r="12" spans="2:6" ht="29.15" customHeight="1" x14ac:dyDescent="0.35">
      <c r="B12" s="421" t="s">
        <v>164</v>
      </c>
      <c r="C12" s="416"/>
      <c r="D12" s="416"/>
      <c r="E12" s="300"/>
    </row>
    <row r="13" spans="2:6" ht="44.15" customHeight="1" x14ac:dyDescent="0.35">
      <c r="B13" s="418" t="s">
        <v>192</v>
      </c>
      <c r="C13" s="416"/>
      <c r="D13" s="417"/>
      <c r="E13" s="312">
        <f>+'EVALUATION DES BESOINS'!I39+'EVALUATION DES BESOINS'!I67+'EVALUATION DES BESOINS'!I68+'EVALUATION DES BESOINS'!I69+'EVALUATION DES BESOINS'!I70+'EVALUATION DES BESOINS'!I71+'EVALUATION DES BESOINS'!I72+'EVALUATION DES BESOINS'!I91</f>
        <v>0</v>
      </c>
    </row>
    <row r="14" spans="2:6" ht="26.25" customHeight="1" x14ac:dyDescent="0.35">
      <c r="B14" s="422" t="s">
        <v>165</v>
      </c>
      <c r="C14" s="416"/>
      <c r="D14" s="416"/>
      <c r="E14" s="301"/>
    </row>
    <row r="15" spans="2:6" ht="42" customHeight="1" x14ac:dyDescent="0.35">
      <c r="B15" s="418" t="s">
        <v>193</v>
      </c>
      <c r="C15" s="416"/>
      <c r="D15" s="417"/>
      <c r="E15" s="313">
        <f>+'EVALUATION DES BESOINS'!I38+'EVALUATION DES BESOINS'!I73+'EVALUATION DES BESOINS'!I74+'EVALUATION DES BESOINS'!I75+'EVALUATION DES BESOINS'!I76+'EVALUATION DES BESOINS'!I77+'EVALUATION DES BESOINS'!I90+'EVALUATION DES BESOINS'!I99+'EVALUATION DES BESOINS'!I100+'EVALUATION DES BESOINS'!I101+'EVALUATION DES BESOINS'!I109+'EVALUATION DES BESOINS'!I110+'EVALUATION DES BESOINS'!I111+'EVALUATION DES BESOINS'!I112+'EVALUATION DES BESOINS'!I118+'EVALUATION DES BESOINS'!I119+'EVALUATION DES BESOINS'!I120+'EVALUATION DES BESOINS'!I121+'EVALUATION DES BESOINS'!I134+'EVALUATION DES BESOINS'!I135+'EVALUATION DES BESOINS'!I136+'EVALUATION DES BESOINS'!I137</f>
        <v>0</v>
      </c>
    </row>
    <row r="16" spans="2:6" ht="35.15" customHeight="1" x14ac:dyDescent="0.35">
      <c r="B16" s="415" t="s">
        <v>70</v>
      </c>
      <c r="C16" s="416"/>
      <c r="D16" s="417"/>
      <c r="E16" s="314">
        <f>+E15+E13+E11+E9</f>
        <v>0</v>
      </c>
    </row>
  </sheetData>
  <sheetProtection algorithmName="SHA-512" hashValue="pfYSFICBq7G5vUgoMeT9J8EqDHzX3B/ge12PFfTjHgYydGtBeuZ99TxhrAaG+mEFr/Slp/QihaSKv7zxC8qwPQ==" saltValue="jLgL8sFlGtkWtvKMsQzFrQ==" spinCount="100000" sheet="1" selectLockedCells="1"/>
  <mergeCells count="10">
    <mergeCell ref="C2:D2"/>
    <mergeCell ref="B16:D16"/>
    <mergeCell ref="B9:D9"/>
    <mergeCell ref="B8:D8"/>
    <mergeCell ref="B10:D10"/>
    <mergeCell ref="B11:D11"/>
    <mergeCell ref="B13:D13"/>
    <mergeCell ref="B15:D15"/>
    <mergeCell ref="B12:D12"/>
    <mergeCell ref="B14:D14"/>
  </mergeCells>
  <pageMargins left="0.31496062992125984" right="0.11811023622047245" top="0.74803149606299213" bottom="0.74803149606299213" header="0.31496062992125984" footer="0.31496062992125984"/>
  <pageSetup paperSize="9" scale="80" fitToHeight="0" orientation="portrait" r:id="rId1"/>
  <headerFooter>
    <oddFooter>&amp;L&amp;F&amp;R&amp;A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52454"/>
  </sheetPr>
  <dimension ref="B1:K110"/>
  <sheetViews>
    <sheetView showGridLines="0" topLeftCell="A24" zoomScale="75" zoomScaleNormal="75" workbookViewId="0">
      <selection activeCell="D12" sqref="D12"/>
    </sheetView>
  </sheetViews>
  <sheetFormatPr baseColWidth="10" defaultColWidth="11.453125" defaultRowHeight="14.5" x14ac:dyDescent="0.35"/>
  <cols>
    <col min="1" max="1" width="6.54296875" style="2" customWidth="1"/>
    <col min="2" max="2" width="43.1796875" style="2" customWidth="1"/>
    <col min="3" max="3" width="53.1796875" style="2" customWidth="1"/>
    <col min="4" max="4" width="15.453125" style="2" customWidth="1"/>
    <col min="5" max="5" width="59.54296875" style="2" customWidth="1"/>
    <col min="6" max="6" width="16.7265625" style="2" customWidth="1"/>
    <col min="7" max="7" width="17.453125" style="2" customWidth="1"/>
    <col min="8" max="8" width="28.54296875" style="2" customWidth="1"/>
    <col min="9" max="16384" width="11.453125" style="2"/>
  </cols>
  <sheetData>
    <row r="1" spans="2:9" ht="24" customHeight="1" x14ac:dyDescent="0.35"/>
    <row r="2" spans="2:9" ht="15" customHeight="1" x14ac:dyDescent="0.35">
      <c r="B2" s="423" t="s">
        <v>22</v>
      </c>
      <c r="C2" s="424"/>
      <c r="D2" s="424"/>
      <c r="E2" s="424"/>
      <c r="F2" s="424"/>
      <c r="G2" s="424"/>
      <c r="H2" s="424"/>
    </row>
    <row r="3" spans="2:9" ht="28.5" customHeight="1" x14ac:dyDescent="0.35">
      <c r="B3" s="423"/>
      <c r="C3" s="424"/>
      <c r="D3" s="424"/>
      <c r="E3" s="424"/>
      <c r="F3" s="424"/>
      <c r="G3" s="424"/>
      <c r="H3" s="424"/>
    </row>
    <row r="4" spans="2:9" s="43" customFormat="1" ht="21.75" customHeight="1" x14ac:dyDescent="0.35">
      <c r="B4" s="42"/>
      <c r="C4" s="42"/>
      <c r="D4" s="42"/>
      <c r="E4" s="42"/>
      <c r="F4" s="42"/>
      <c r="G4" s="42"/>
      <c r="H4" s="42"/>
    </row>
    <row r="5" spans="2:9" s="43" customFormat="1" ht="21.75" customHeight="1" x14ac:dyDescent="0.35">
      <c r="B5" s="42"/>
      <c r="C5" s="434"/>
      <c r="D5" s="434"/>
      <c r="E5" s="434"/>
      <c r="F5" s="434"/>
      <c r="G5" s="42"/>
      <c r="H5" s="42"/>
    </row>
    <row r="6" spans="2:9" s="19" customFormat="1" ht="33.75" customHeight="1" x14ac:dyDescent="0.35">
      <c r="B6" s="329" t="s">
        <v>172</v>
      </c>
      <c r="C6" s="296">
        <f>+'CONTEXTE DE LA DEMANDE'!E6</f>
        <v>0</v>
      </c>
      <c r="D6" s="292"/>
      <c r="E6" s="293"/>
    </row>
    <row r="7" spans="2:9" s="110" customFormat="1" ht="7.5" customHeight="1" x14ac:dyDescent="0.35">
      <c r="B7" s="262"/>
      <c r="C7" s="262"/>
      <c r="D7" s="262"/>
      <c r="E7" s="263"/>
    </row>
    <row r="8" spans="2:9" s="19" customFormat="1" ht="33.75" customHeight="1" x14ac:dyDescent="0.35">
      <c r="B8" s="329" t="s">
        <v>114</v>
      </c>
      <c r="C8" s="297">
        <f>+'CONTEXTE DE LA DEMANDE'!D11</f>
        <v>0</v>
      </c>
      <c r="D8" s="294"/>
      <c r="E8" s="295"/>
      <c r="F8" s="261"/>
      <c r="G8" s="261"/>
      <c r="H8" s="261"/>
      <c r="I8" s="261"/>
    </row>
    <row r="9" spans="2:9" ht="32.25" customHeight="1" x14ac:dyDescent="0.35">
      <c r="B9" s="425" t="s">
        <v>115</v>
      </c>
      <c r="C9" s="425"/>
      <c r="D9" s="425"/>
      <c r="E9" s="425"/>
      <c r="F9" s="425"/>
      <c r="G9" s="425"/>
      <c r="H9" s="425"/>
    </row>
    <row r="10" spans="2:9" customFormat="1" ht="28.5" customHeight="1" thickBot="1" x14ac:dyDescent="0.4">
      <c r="B10" s="139" t="s">
        <v>120</v>
      </c>
      <c r="C10" s="139"/>
      <c r="D10" s="140"/>
      <c r="E10" s="140"/>
      <c r="F10" s="140"/>
      <c r="G10" s="140"/>
      <c r="H10" s="140"/>
    </row>
    <row r="11" spans="2:9" s="6" customFormat="1" ht="30.75" customHeight="1" x14ac:dyDescent="0.35">
      <c r="B11" s="58" t="s">
        <v>118</v>
      </c>
      <c r="C11" s="59"/>
      <c r="D11" s="59" t="s">
        <v>18</v>
      </c>
      <c r="E11" s="59" t="s">
        <v>19</v>
      </c>
      <c r="F11" s="59" t="s">
        <v>146</v>
      </c>
      <c r="G11" s="207"/>
      <c r="H11" s="60" t="s">
        <v>24</v>
      </c>
      <c r="I11"/>
    </row>
    <row r="12" spans="2:9" ht="20.25" customHeight="1" x14ac:dyDescent="0.35">
      <c r="B12" s="61" t="s">
        <v>121</v>
      </c>
      <c r="C12" s="181">
        <f>+'EVALUATION DES BESOINS'!C12</f>
        <v>0</v>
      </c>
      <c r="D12" s="177"/>
      <c r="E12" s="167"/>
      <c r="F12" s="20">
        <f>+'GRILLE 6 MODULES OPCO'!D10+E15</f>
        <v>0</v>
      </c>
      <c r="G12" s="208"/>
      <c r="H12" s="178"/>
      <c r="I12"/>
    </row>
    <row r="13" spans="2:9" ht="20.25" customHeight="1" x14ac:dyDescent="0.35">
      <c r="B13" s="61" t="s">
        <v>122</v>
      </c>
      <c r="C13" s="181">
        <f>+'EVALUATION DES BESOINS'!C13</f>
        <v>0</v>
      </c>
      <c r="D13" s="177"/>
      <c r="E13" s="167"/>
      <c r="F13" s="20">
        <f>+'GRILLE 6 MODULES OPCO'!D11</f>
        <v>0</v>
      </c>
      <c r="G13" s="208"/>
      <c r="H13" s="178"/>
      <c r="I13"/>
    </row>
    <row r="14" spans="2:9" ht="20.25" customHeight="1" thickBot="1" x14ac:dyDescent="0.4">
      <c r="B14" s="62" t="s">
        <v>123</v>
      </c>
      <c r="C14" s="182">
        <f>+'EVALUATION DES BESOINS'!C14</f>
        <v>0</v>
      </c>
      <c r="D14" s="179"/>
      <c r="E14" s="169"/>
      <c r="F14" s="28">
        <f>+'GRILLE 6 MODULES OPCO'!D12</f>
        <v>0</v>
      </c>
      <c r="G14" s="209"/>
      <c r="H14" s="180"/>
      <c r="I14"/>
    </row>
    <row r="15" spans="2:9" ht="20.25" customHeight="1" x14ac:dyDescent="0.35">
      <c r="B15" s="55"/>
      <c r="C15" s="18"/>
      <c r="D15" s="19"/>
      <c r="E15" s="19"/>
      <c r="F15" s="70">
        <f>SUM(F12:F14)</f>
        <v>0</v>
      </c>
      <c r="G15" s="70">
        <f>SUM(G12:G14)</f>
        <v>0</v>
      </c>
      <c r="H15" s="19"/>
      <c r="I15"/>
    </row>
    <row r="16" spans="2:9" s="141" customFormat="1" ht="30.75" customHeight="1" thickBot="1" x14ac:dyDescent="0.4">
      <c r="B16" s="139" t="s">
        <v>52</v>
      </c>
      <c r="C16" s="139"/>
      <c r="D16" s="140"/>
      <c r="E16" s="140"/>
      <c r="F16" s="140"/>
      <c r="G16" s="140"/>
      <c r="H16" s="140"/>
    </row>
    <row r="17" spans="2:11" s="6" customFormat="1" ht="30.75" customHeight="1" x14ac:dyDescent="0.35">
      <c r="B17" s="31" t="s">
        <v>118</v>
      </c>
      <c r="C17" s="54"/>
      <c r="D17" s="32" t="s">
        <v>18</v>
      </c>
      <c r="E17" s="33" t="s">
        <v>19</v>
      </c>
      <c r="F17" s="32" t="s">
        <v>119</v>
      </c>
      <c r="G17" s="34" t="s">
        <v>156</v>
      </c>
      <c r="H17" s="35" t="s">
        <v>24</v>
      </c>
    </row>
    <row r="18" spans="2:11" ht="49" customHeight="1" x14ac:dyDescent="0.35">
      <c r="B18" s="25" t="s">
        <v>75</v>
      </c>
      <c r="C18" s="142">
        <f>+'EVALUATION DES BESOINS'!C37</f>
        <v>0</v>
      </c>
      <c r="D18" s="167"/>
      <c r="E18" s="167"/>
      <c r="F18" s="20">
        <f>+'EVALUATION DES BESOINS'!I37</f>
        <v>0</v>
      </c>
      <c r="G18" s="167"/>
      <c r="H18" s="178"/>
    </row>
    <row r="19" spans="2:11" ht="49" customHeight="1" x14ac:dyDescent="0.35">
      <c r="B19" s="26" t="s">
        <v>82</v>
      </c>
      <c r="C19" s="142">
        <f>+'EVALUATION DES BESOINS'!C38</f>
        <v>0</v>
      </c>
      <c r="D19" s="167"/>
      <c r="E19" s="167"/>
      <c r="F19" s="20">
        <f>+'EVALUATION DES BESOINS'!I38</f>
        <v>0</v>
      </c>
      <c r="G19" s="167"/>
      <c r="H19" s="178"/>
    </row>
    <row r="20" spans="2:11" ht="49" customHeight="1" x14ac:dyDescent="0.35">
      <c r="B20" s="26" t="s">
        <v>76</v>
      </c>
      <c r="C20" s="142">
        <f>+'EVALUATION DES BESOINS'!C39</f>
        <v>0</v>
      </c>
      <c r="D20" s="167"/>
      <c r="E20" s="167"/>
      <c r="F20" s="20">
        <f>+'EVALUATION DES BESOINS'!I39</f>
        <v>0</v>
      </c>
      <c r="G20" s="167"/>
      <c r="H20" s="178"/>
    </row>
    <row r="21" spans="2:11" ht="49" customHeight="1" thickBot="1" x14ac:dyDescent="0.4">
      <c r="B21" s="27" t="s">
        <v>77</v>
      </c>
      <c r="C21" s="28">
        <f>+'EVALUATION DES BESOINS'!C40</f>
        <v>0</v>
      </c>
      <c r="D21" s="169"/>
      <c r="E21" s="169"/>
      <c r="F21" s="28">
        <f>+'EVALUATION DES BESOINS'!I40</f>
        <v>0</v>
      </c>
      <c r="G21" s="169"/>
      <c r="H21" s="180"/>
    </row>
    <row r="22" spans="2:11" x14ac:dyDescent="0.35">
      <c r="D22" s="67"/>
      <c r="E22" s="67"/>
      <c r="F22" s="71">
        <f>SUM(F18:F21)</f>
        <v>0</v>
      </c>
      <c r="G22" s="71">
        <f>SUM(G18:G21)</f>
        <v>0</v>
      </c>
      <c r="H22" s="67"/>
    </row>
    <row r="23" spans="2:11" s="7" customFormat="1" ht="30.75" customHeight="1" thickBot="1" x14ac:dyDescent="0.5">
      <c r="B23" s="139" t="s">
        <v>64</v>
      </c>
      <c r="C23" s="36"/>
      <c r="D23" s="37"/>
      <c r="E23" s="38"/>
      <c r="F23" s="38"/>
      <c r="G23" s="38"/>
      <c r="H23" s="39"/>
    </row>
    <row r="24" spans="2:11" ht="27" customHeight="1" x14ac:dyDescent="0.35">
      <c r="B24" s="31" t="s">
        <v>118</v>
      </c>
      <c r="C24" s="54"/>
      <c r="D24" s="32" t="s">
        <v>18</v>
      </c>
      <c r="E24" s="33" t="s">
        <v>19</v>
      </c>
      <c r="F24" s="32" t="s">
        <v>119</v>
      </c>
      <c r="G24" s="34" t="s">
        <v>156</v>
      </c>
      <c r="H24" s="35" t="s">
        <v>24</v>
      </c>
    </row>
    <row r="25" spans="2:11" s="18" customFormat="1" ht="49.5" customHeight="1" x14ac:dyDescent="0.35">
      <c r="B25" s="429" t="s">
        <v>93</v>
      </c>
      <c r="C25" s="22">
        <f>+'EVALUATION DES BESOINS'!C46</f>
        <v>0</v>
      </c>
      <c r="D25" s="171"/>
      <c r="E25" s="171"/>
      <c r="F25" s="22">
        <f>+'EVALUATION DES BESOINS'!I46</f>
        <v>0</v>
      </c>
      <c r="G25" s="171"/>
      <c r="H25" s="186"/>
    </row>
    <row r="26" spans="2:11" s="18" customFormat="1" ht="49.5" customHeight="1" x14ac:dyDescent="0.35">
      <c r="B26" s="430"/>
      <c r="C26" s="21">
        <f>+'EVALUATION DES BESOINS'!C47</f>
        <v>0</v>
      </c>
      <c r="D26" s="172"/>
      <c r="E26" s="170"/>
      <c r="F26" s="21">
        <f>+'EVALUATION DES BESOINS'!I47</f>
        <v>0</v>
      </c>
      <c r="G26" s="172"/>
      <c r="H26" s="187"/>
    </row>
    <row r="27" spans="2:11" s="18" customFormat="1" ht="49" customHeight="1" x14ac:dyDescent="0.35">
      <c r="B27" s="430"/>
      <c r="C27" s="21">
        <f>+'EVALUATION DES BESOINS'!C48</f>
        <v>0</v>
      </c>
      <c r="D27" s="172"/>
      <c r="E27" s="170"/>
      <c r="F27" s="21">
        <f>+'EVALUATION DES BESOINS'!I48</f>
        <v>0</v>
      </c>
      <c r="G27" s="172"/>
      <c r="H27" s="187"/>
      <c r="K27" s="210"/>
    </row>
    <row r="28" spans="2:11" s="18" customFormat="1" ht="49.5" customHeight="1" x14ac:dyDescent="0.35">
      <c r="B28" s="430"/>
      <c r="C28" s="21">
        <f>+'EVALUATION DES BESOINS'!C49</f>
        <v>0</v>
      </c>
      <c r="D28" s="172"/>
      <c r="E28" s="170"/>
      <c r="F28" s="21">
        <f>+'EVALUATION DES BESOINS'!I49</f>
        <v>0</v>
      </c>
      <c r="G28" s="172"/>
      <c r="H28" s="187"/>
    </row>
    <row r="29" spans="2:11" s="18" customFormat="1" ht="49.5" customHeight="1" x14ac:dyDescent="0.35">
      <c r="B29" s="431"/>
      <c r="C29" s="44">
        <f>+'EVALUATION DES BESOINS'!C50</f>
        <v>0</v>
      </c>
      <c r="D29" s="174"/>
      <c r="E29" s="183"/>
      <c r="F29" s="44">
        <f>+'EVALUATION DES BESOINS'!I50</f>
        <v>0</v>
      </c>
      <c r="G29" s="174"/>
      <c r="H29" s="188"/>
    </row>
    <row r="30" spans="2:11" s="19" customFormat="1" ht="49.5" customHeight="1" x14ac:dyDescent="0.35">
      <c r="B30" s="432" t="s">
        <v>198</v>
      </c>
      <c r="C30" s="21">
        <f>+'EVALUATION DES BESOINS'!C51</f>
        <v>0</v>
      </c>
      <c r="D30" s="171"/>
      <c r="E30" s="170"/>
      <c r="F30" s="21">
        <f>+'EVALUATION DES BESOINS'!I51</f>
        <v>0</v>
      </c>
      <c r="G30" s="170"/>
      <c r="H30" s="189"/>
    </row>
    <row r="31" spans="2:11" s="19" customFormat="1" ht="49.5" customHeight="1" x14ac:dyDescent="0.35">
      <c r="B31" s="432"/>
      <c r="C31" s="21">
        <f>+'EVALUATION DES BESOINS'!C52</f>
        <v>0</v>
      </c>
      <c r="D31" s="172"/>
      <c r="E31" s="170"/>
      <c r="F31" s="21">
        <f>+'EVALUATION DES BESOINS'!I52</f>
        <v>0</v>
      </c>
      <c r="G31" s="172"/>
      <c r="H31" s="187"/>
    </row>
    <row r="32" spans="2:11" s="18" customFormat="1" ht="49.5" customHeight="1" x14ac:dyDescent="0.35">
      <c r="B32" s="432"/>
      <c r="C32" s="21">
        <f>+'EVALUATION DES BESOINS'!C53</f>
        <v>0</v>
      </c>
      <c r="D32" s="172"/>
      <c r="E32" s="170"/>
      <c r="F32" s="21">
        <f>+'EVALUATION DES BESOINS'!I53</f>
        <v>0</v>
      </c>
      <c r="G32" s="172"/>
      <c r="H32" s="187"/>
    </row>
    <row r="33" spans="2:8" s="18" customFormat="1" ht="49.5" customHeight="1" x14ac:dyDescent="0.35">
      <c r="B33" s="432"/>
      <c r="C33" s="21">
        <f>+'EVALUATION DES BESOINS'!C54</f>
        <v>0</v>
      </c>
      <c r="D33" s="172"/>
      <c r="E33" s="170"/>
      <c r="F33" s="21">
        <f>+'EVALUATION DES BESOINS'!I54</f>
        <v>0</v>
      </c>
      <c r="G33" s="172"/>
      <c r="H33" s="187"/>
    </row>
    <row r="34" spans="2:8" s="19" customFormat="1" ht="49.5" customHeight="1" x14ac:dyDescent="0.35">
      <c r="B34" s="432"/>
      <c r="C34" s="21">
        <f>+'EVALUATION DES BESOINS'!C55</f>
        <v>0</v>
      </c>
      <c r="D34" s="172"/>
      <c r="E34" s="170"/>
      <c r="F34" s="21">
        <f>+'EVALUATION DES BESOINS'!I55</f>
        <v>0</v>
      </c>
      <c r="G34" s="172"/>
      <c r="H34" s="187"/>
    </row>
    <row r="35" spans="2:8" s="18" customFormat="1" ht="49.5" customHeight="1" x14ac:dyDescent="0.35">
      <c r="B35" s="433"/>
      <c r="C35" s="24">
        <f>+'EVALUATION DES BESOINS'!C56</f>
        <v>0</v>
      </c>
      <c r="D35" s="174"/>
      <c r="E35" s="184"/>
      <c r="F35" s="24">
        <f>+'EVALUATION DES BESOINS'!I56</f>
        <v>0</v>
      </c>
      <c r="G35" s="173"/>
      <c r="H35" s="190"/>
    </row>
    <row r="36" spans="2:8" s="19" customFormat="1" ht="49.5" customHeight="1" x14ac:dyDescent="0.35">
      <c r="B36" s="429" t="s">
        <v>94</v>
      </c>
      <c r="C36" s="22">
        <f>+'EVALUATION DES BESOINS'!C57</f>
        <v>0</v>
      </c>
      <c r="D36" s="171"/>
      <c r="E36" s="171"/>
      <c r="F36" s="22">
        <f>+'EVALUATION DES BESOINS'!I57</f>
        <v>0</v>
      </c>
      <c r="G36" s="171"/>
      <c r="H36" s="186"/>
    </row>
    <row r="37" spans="2:8" s="18" customFormat="1" ht="49.5" customHeight="1" x14ac:dyDescent="0.35">
      <c r="B37" s="430"/>
      <c r="C37" s="21">
        <f>+'EVALUATION DES BESOINS'!C58</f>
        <v>0</v>
      </c>
      <c r="D37" s="172"/>
      <c r="E37" s="170"/>
      <c r="F37" s="21">
        <f>+'EVALUATION DES BESOINS'!I58</f>
        <v>0</v>
      </c>
      <c r="G37" s="172"/>
      <c r="H37" s="187"/>
    </row>
    <row r="38" spans="2:8" s="18" customFormat="1" ht="49.5" customHeight="1" x14ac:dyDescent="0.35">
      <c r="B38" s="430"/>
      <c r="C38" s="21">
        <f>+'EVALUATION DES BESOINS'!C59</f>
        <v>0</v>
      </c>
      <c r="D38" s="172"/>
      <c r="E38" s="170"/>
      <c r="F38" s="21">
        <f>+'EVALUATION DES BESOINS'!I59</f>
        <v>0</v>
      </c>
      <c r="G38" s="172"/>
      <c r="H38" s="187"/>
    </row>
    <row r="39" spans="2:8" s="18" customFormat="1" ht="49.5" customHeight="1" x14ac:dyDescent="0.35">
      <c r="B39" s="430"/>
      <c r="C39" s="21">
        <f>+'EVALUATION DES BESOINS'!C60</f>
        <v>0</v>
      </c>
      <c r="D39" s="172"/>
      <c r="E39" s="170"/>
      <c r="F39" s="21">
        <f>+'EVALUATION DES BESOINS'!I60</f>
        <v>0</v>
      </c>
      <c r="G39" s="172"/>
      <c r="H39" s="187"/>
    </row>
    <row r="40" spans="2:8" s="18" customFormat="1" ht="49.5" customHeight="1" x14ac:dyDescent="0.35">
      <c r="B40" s="431"/>
      <c r="C40" s="44">
        <f>+'EVALUATION DES BESOINS'!C61</f>
        <v>0</v>
      </c>
      <c r="D40" s="172"/>
      <c r="E40" s="183"/>
      <c r="F40" s="44">
        <f>+'EVALUATION DES BESOINS'!I61</f>
        <v>0</v>
      </c>
      <c r="G40" s="174"/>
      <c r="H40" s="188"/>
    </row>
    <row r="41" spans="2:8" s="18" customFormat="1" ht="49.5" customHeight="1" x14ac:dyDescent="0.35">
      <c r="B41" s="429" t="s">
        <v>95</v>
      </c>
      <c r="C41" s="21">
        <f>+'EVALUATION DES BESOINS'!C62</f>
        <v>0</v>
      </c>
      <c r="D41" s="171"/>
      <c r="E41" s="170"/>
      <c r="F41" s="21">
        <f>+'EVALUATION DES BESOINS'!I62</f>
        <v>0</v>
      </c>
      <c r="G41" s="170"/>
      <c r="H41" s="189"/>
    </row>
    <row r="42" spans="2:8" s="19" customFormat="1" ht="49.5" customHeight="1" x14ac:dyDescent="0.35">
      <c r="B42" s="430"/>
      <c r="C42" s="21">
        <f>+'EVALUATION DES BESOINS'!C63</f>
        <v>0</v>
      </c>
      <c r="D42" s="172"/>
      <c r="E42" s="170"/>
      <c r="F42" s="21">
        <f>+'EVALUATION DES BESOINS'!I63</f>
        <v>0</v>
      </c>
      <c r="G42" s="172"/>
      <c r="H42" s="187"/>
    </row>
    <row r="43" spans="2:8" s="19" customFormat="1" ht="49.5" customHeight="1" x14ac:dyDescent="0.35">
      <c r="B43" s="430"/>
      <c r="C43" s="21">
        <f>+'EVALUATION DES BESOINS'!C64</f>
        <v>0</v>
      </c>
      <c r="D43" s="172"/>
      <c r="E43" s="170"/>
      <c r="F43" s="21">
        <f>+'EVALUATION DES BESOINS'!I64</f>
        <v>0</v>
      </c>
      <c r="G43" s="172"/>
      <c r="H43" s="187"/>
    </row>
    <row r="44" spans="2:8" s="19" customFormat="1" ht="49.5" customHeight="1" x14ac:dyDescent="0.35">
      <c r="B44" s="430"/>
      <c r="C44" s="21">
        <f>+'EVALUATION DES BESOINS'!C65</f>
        <v>0</v>
      </c>
      <c r="D44" s="172"/>
      <c r="E44" s="170"/>
      <c r="F44" s="21">
        <f>+'EVALUATION DES BESOINS'!I65</f>
        <v>0</v>
      </c>
      <c r="G44" s="172"/>
      <c r="H44" s="187"/>
    </row>
    <row r="45" spans="2:8" s="18" customFormat="1" ht="49.5" customHeight="1" x14ac:dyDescent="0.35">
      <c r="B45" s="431"/>
      <c r="C45" s="24">
        <f>+'EVALUATION DES BESOINS'!C66</f>
        <v>0</v>
      </c>
      <c r="D45" s="172"/>
      <c r="E45" s="184"/>
      <c r="F45" s="24">
        <f>+'EVALUATION DES BESOINS'!I66</f>
        <v>0</v>
      </c>
      <c r="G45" s="174"/>
      <c r="H45" s="188"/>
    </row>
    <row r="46" spans="2:8" s="19" customFormat="1" ht="49.5" customHeight="1" x14ac:dyDescent="0.35">
      <c r="B46" s="429" t="s">
        <v>96</v>
      </c>
      <c r="C46" s="22">
        <f>+'EVALUATION DES BESOINS'!C67</f>
        <v>0</v>
      </c>
      <c r="D46" s="171"/>
      <c r="E46" s="171"/>
      <c r="F46" s="22">
        <f>+'EVALUATION DES BESOINS'!I67</f>
        <v>0</v>
      </c>
      <c r="G46" s="170"/>
      <c r="H46" s="189"/>
    </row>
    <row r="47" spans="2:8" s="19" customFormat="1" ht="49.5" customHeight="1" x14ac:dyDescent="0.35">
      <c r="B47" s="430"/>
      <c r="C47" s="21">
        <f>+'EVALUATION DES BESOINS'!C68</f>
        <v>0</v>
      </c>
      <c r="D47" s="172"/>
      <c r="E47" s="170"/>
      <c r="F47" s="21">
        <f>+'EVALUATION DES BESOINS'!I68</f>
        <v>0</v>
      </c>
      <c r="G47" s="172"/>
      <c r="H47" s="187"/>
    </row>
    <row r="48" spans="2:8" s="19" customFormat="1" ht="49.5" customHeight="1" x14ac:dyDescent="0.35">
      <c r="B48" s="430"/>
      <c r="C48" s="21">
        <f>+'EVALUATION DES BESOINS'!C69</f>
        <v>0</v>
      </c>
      <c r="D48" s="172"/>
      <c r="E48" s="170"/>
      <c r="F48" s="21">
        <f>+'EVALUATION DES BESOINS'!I69</f>
        <v>0</v>
      </c>
      <c r="G48" s="172"/>
      <c r="H48" s="187"/>
    </row>
    <row r="49" spans="2:8" s="19" customFormat="1" ht="49.5" customHeight="1" x14ac:dyDescent="0.35">
      <c r="B49" s="430"/>
      <c r="C49" s="21">
        <f>+'EVALUATION DES BESOINS'!C70</f>
        <v>0</v>
      </c>
      <c r="D49" s="172"/>
      <c r="E49" s="170"/>
      <c r="F49" s="21">
        <f>+'EVALUATION DES BESOINS'!I70</f>
        <v>0</v>
      </c>
      <c r="G49" s="172"/>
      <c r="H49" s="187"/>
    </row>
    <row r="50" spans="2:8" s="19" customFormat="1" ht="49.5" customHeight="1" x14ac:dyDescent="0.35">
      <c r="B50" s="430"/>
      <c r="C50" s="21">
        <f>+'EVALUATION DES BESOINS'!C71</f>
        <v>0</v>
      </c>
      <c r="D50" s="172"/>
      <c r="E50" s="170"/>
      <c r="F50" s="21">
        <f>+'EVALUATION DES BESOINS'!I71</f>
        <v>0</v>
      </c>
      <c r="G50" s="172"/>
      <c r="H50" s="187"/>
    </row>
    <row r="51" spans="2:8" s="19" customFormat="1" ht="49.5" customHeight="1" x14ac:dyDescent="0.35">
      <c r="B51" s="431"/>
      <c r="C51" s="44">
        <f>+'EVALUATION DES BESOINS'!C72</f>
        <v>0</v>
      </c>
      <c r="D51" s="174"/>
      <c r="E51" s="183"/>
      <c r="F51" s="44">
        <f>+'EVALUATION DES BESOINS'!I72</f>
        <v>0</v>
      </c>
      <c r="G51" s="174"/>
      <c r="H51" s="188"/>
    </row>
    <row r="52" spans="2:8" s="19" customFormat="1" ht="49.5" customHeight="1" x14ac:dyDescent="0.35">
      <c r="B52" s="429" t="s">
        <v>97</v>
      </c>
      <c r="C52" s="21">
        <f>+'EVALUATION DES BESOINS'!C73</f>
        <v>0</v>
      </c>
      <c r="D52" s="171"/>
      <c r="E52" s="170"/>
      <c r="F52" s="21">
        <f>+'EVALUATION DES BESOINS'!I73</f>
        <v>0</v>
      </c>
      <c r="G52" s="170"/>
      <c r="H52" s="189"/>
    </row>
    <row r="53" spans="2:8" s="19" customFormat="1" ht="49.5" customHeight="1" x14ac:dyDescent="0.35">
      <c r="B53" s="430"/>
      <c r="C53" s="21">
        <f>+'EVALUATION DES BESOINS'!C74</f>
        <v>0</v>
      </c>
      <c r="D53" s="172"/>
      <c r="E53" s="170"/>
      <c r="F53" s="21">
        <f>+'EVALUATION DES BESOINS'!I74</f>
        <v>0</v>
      </c>
      <c r="G53" s="172"/>
      <c r="H53" s="187"/>
    </row>
    <row r="54" spans="2:8" s="19" customFormat="1" ht="49.5" customHeight="1" x14ac:dyDescent="0.35">
      <c r="B54" s="430"/>
      <c r="C54" s="21">
        <f>+'EVALUATION DES BESOINS'!C75</f>
        <v>0</v>
      </c>
      <c r="D54" s="172"/>
      <c r="E54" s="170"/>
      <c r="F54" s="21">
        <f>+'EVALUATION DES BESOINS'!I75</f>
        <v>0</v>
      </c>
      <c r="G54" s="172"/>
      <c r="H54" s="187"/>
    </row>
    <row r="55" spans="2:8" s="19" customFormat="1" ht="49.5" customHeight="1" x14ac:dyDescent="0.35">
      <c r="B55" s="430"/>
      <c r="C55" s="21">
        <f>+'EVALUATION DES BESOINS'!C76</f>
        <v>0</v>
      </c>
      <c r="D55" s="172"/>
      <c r="E55" s="170"/>
      <c r="F55" s="21">
        <f>+'EVALUATION DES BESOINS'!I76</f>
        <v>0</v>
      </c>
      <c r="G55" s="172"/>
      <c r="H55" s="187"/>
    </row>
    <row r="56" spans="2:8" s="19" customFormat="1" ht="49.5" customHeight="1" x14ac:dyDescent="0.35">
      <c r="B56" s="431"/>
      <c r="C56" s="24">
        <f>+'EVALUATION DES BESOINS'!C77</f>
        <v>0</v>
      </c>
      <c r="D56" s="173"/>
      <c r="E56" s="184"/>
      <c r="F56" s="24">
        <f>+'EVALUATION DES BESOINS'!I77</f>
        <v>0</v>
      </c>
      <c r="G56" s="174"/>
      <c r="H56" s="188"/>
    </row>
    <row r="57" spans="2:8" s="18" customFormat="1" ht="49.5" customHeight="1" x14ac:dyDescent="0.35">
      <c r="B57" s="435" t="s">
        <v>92</v>
      </c>
      <c r="C57" s="22">
        <f>+'EVALUATION DES BESOINS'!C78</f>
        <v>0</v>
      </c>
      <c r="D57" s="171"/>
      <c r="E57" s="171"/>
      <c r="F57" s="22">
        <f>+'EVALUATION DES BESOINS'!I78</f>
        <v>0</v>
      </c>
      <c r="G57" s="170"/>
      <c r="H57" s="189"/>
    </row>
    <row r="58" spans="2:8" s="19" customFormat="1" ht="49.5" customHeight="1" x14ac:dyDescent="0.35">
      <c r="B58" s="436"/>
      <c r="C58" s="21">
        <f>+'EVALUATION DES BESOINS'!C79</f>
        <v>0</v>
      </c>
      <c r="D58" s="172"/>
      <c r="E58" s="170"/>
      <c r="F58" s="21">
        <f>+'EVALUATION DES BESOINS'!I79</f>
        <v>0</v>
      </c>
      <c r="G58" s="172"/>
      <c r="H58" s="187"/>
    </row>
    <row r="59" spans="2:8" s="19" customFormat="1" ht="49.5" customHeight="1" x14ac:dyDescent="0.35">
      <c r="B59" s="436"/>
      <c r="C59" s="21">
        <f>+'EVALUATION DES BESOINS'!C80</f>
        <v>0</v>
      </c>
      <c r="D59" s="172"/>
      <c r="E59" s="170"/>
      <c r="F59" s="21">
        <f>+'EVALUATION DES BESOINS'!I80</f>
        <v>0</v>
      </c>
      <c r="G59" s="172"/>
      <c r="H59" s="187"/>
    </row>
    <row r="60" spans="2:8" s="19" customFormat="1" ht="49.5" customHeight="1" x14ac:dyDescent="0.35">
      <c r="B60" s="436"/>
      <c r="C60" s="21">
        <f>+'EVALUATION DES BESOINS'!C81</f>
        <v>0</v>
      </c>
      <c r="D60" s="172"/>
      <c r="E60" s="170"/>
      <c r="F60" s="21">
        <f>+'EVALUATION DES BESOINS'!I81</f>
        <v>0</v>
      </c>
      <c r="G60" s="172"/>
      <c r="H60" s="187"/>
    </row>
    <row r="61" spans="2:8" s="19" customFormat="1" ht="49.5" customHeight="1" thickBot="1" x14ac:dyDescent="0.4">
      <c r="B61" s="437"/>
      <c r="C61" s="63">
        <f>+'EVALUATION DES BESOINS'!C82</f>
        <v>0</v>
      </c>
      <c r="D61" s="175"/>
      <c r="E61" s="185"/>
      <c r="F61" s="63">
        <f>+'EVALUATION DES BESOINS'!I82</f>
        <v>0</v>
      </c>
      <c r="G61" s="175"/>
      <c r="H61" s="191"/>
    </row>
    <row r="62" spans="2:8" x14ac:dyDescent="0.35">
      <c r="D62" s="67"/>
      <c r="E62" s="67"/>
      <c r="F62" s="71">
        <f>SUM(F25:F61)</f>
        <v>0</v>
      </c>
      <c r="G62" s="71"/>
      <c r="H62" s="67"/>
    </row>
    <row r="63" spans="2:8" s="7" customFormat="1" ht="27.75" customHeight="1" thickBot="1" x14ac:dyDescent="0.5">
      <c r="B63" s="140" t="s">
        <v>53</v>
      </c>
      <c r="C63" s="38"/>
      <c r="D63" s="40"/>
      <c r="E63" s="40"/>
      <c r="F63" s="40"/>
      <c r="G63" s="40"/>
      <c r="H63" s="40"/>
    </row>
    <row r="64" spans="2:8" s="4" customFormat="1" ht="33" customHeight="1" x14ac:dyDescent="0.35">
      <c r="B64" s="31" t="s">
        <v>118</v>
      </c>
      <c r="C64" s="54"/>
      <c r="D64" s="32" t="s">
        <v>18</v>
      </c>
      <c r="E64" s="33" t="s">
        <v>19</v>
      </c>
      <c r="F64" s="32" t="s">
        <v>119</v>
      </c>
      <c r="G64" s="34" t="s">
        <v>156</v>
      </c>
      <c r="H64" s="35" t="s">
        <v>24</v>
      </c>
    </row>
    <row r="65" spans="2:8" s="4" customFormat="1" ht="49.5" customHeight="1" x14ac:dyDescent="0.35">
      <c r="B65" s="64" t="s">
        <v>147</v>
      </c>
      <c r="C65" s="20">
        <f>+'EVALUATION DES BESOINS'!C88</f>
        <v>0</v>
      </c>
      <c r="D65" s="167"/>
      <c r="E65" s="167"/>
      <c r="F65" s="65"/>
      <c r="G65" s="65"/>
      <c r="H65" s="178"/>
    </row>
    <row r="66" spans="2:8" s="4" customFormat="1" ht="49.5" customHeight="1" x14ac:dyDescent="0.35">
      <c r="B66" s="25" t="s">
        <v>83</v>
      </c>
      <c r="C66" s="20">
        <f>+'EVALUATION DES BESOINS'!C89</f>
        <v>0</v>
      </c>
      <c r="D66" s="167"/>
      <c r="E66" s="167"/>
      <c r="F66" s="20">
        <f>+'EVALUATION DES BESOINS'!I89</f>
        <v>0</v>
      </c>
      <c r="G66" s="167"/>
      <c r="H66" s="178"/>
    </row>
    <row r="67" spans="2:8" s="3" customFormat="1" ht="49.5" customHeight="1" x14ac:dyDescent="0.35">
      <c r="B67" s="26" t="s">
        <v>82</v>
      </c>
      <c r="C67" s="20">
        <f>+'EVALUATION DES BESOINS'!C90</f>
        <v>0</v>
      </c>
      <c r="D67" s="167"/>
      <c r="E67" s="167"/>
      <c r="F67" s="20">
        <f>+'EVALUATION DES BESOINS'!I90</f>
        <v>0</v>
      </c>
      <c r="G67" s="167"/>
      <c r="H67" s="178"/>
    </row>
    <row r="68" spans="2:8" ht="49.5" customHeight="1" x14ac:dyDescent="0.35">
      <c r="B68" s="26" t="s">
        <v>76</v>
      </c>
      <c r="C68" s="20">
        <f>+'EVALUATION DES BESOINS'!C91</f>
        <v>0</v>
      </c>
      <c r="D68" s="167"/>
      <c r="E68" s="167"/>
      <c r="F68" s="20">
        <f>+'EVALUATION DES BESOINS'!I91</f>
        <v>0</v>
      </c>
      <c r="G68" s="167"/>
      <c r="H68" s="178"/>
    </row>
    <row r="69" spans="2:8" ht="49.5" customHeight="1" thickBot="1" x14ac:dyDescent="0.4">
      <c r="B69" s="27" t="s">
        <v>77</v>
      </c>
      <c r="C69" s="28">
        <f>+'EVALUATION DES BESOINS'!C92</f>
        <v>0</v>
      </c>
      <c r="D69" s="169"/>
      <c r="E69" s="169"/>
      <c r="F69" s="28">
        <f>+'EVALUATION DES BESOINS'!I92</f>
        <v>0</v>
      </c>
      <c r="G69" s="169"/>
      <c r="H69" s="180"/>
    </row>
    <row r="70" spans="2:8" x14ac:dyDescent="0.35">
      <c r="B70" s="47"/>
      <c r="C70" s="55"/>
      <c r="D70" s="68"/>
      <c r="E70" s="68"/>
      <c r="F70" s="72">
        <f>SUM(F66:F69)</f>
        <v>0</v>
      </c>
      <c r="G70" s="72"/>
      <c r="H70" s="68"/>
    </row>
    <row r="71" spans="2:8" s="7" customFormat="1" ht="30.75" customHeight="1" thickBot="1" x14ac:dyDescent="0.5">
      <c r="B71" s="139" t="s">
        <v>69</v>
      </c>
      <c r="C71" s="36"/>
      <c r="D71" s="38"/>
      <c r="E71" s="38"/>
      <c r="F71" s="38"/>
      <c r="G71" s="38"/>
      <c r="H71" s="41"/>
    </row>
    <row r="72" spans="2:8" s="4" customFormat="1" ht="49.5" customHeight="1" x14ac:dyDescent="0.35">
      <c r="B72" s="31" t="s">
        <v>118</v>
      </c>
      <c r="C72" s="54"/>
      <c r="D72" s="32" t="s">
        <v>18</v>
      </c>
      <c r="E72" s="33" t="s">
        <v>19</v>
      </c>
      <c r="F72" s="32" t="s">
        <v>119</v>
      </c>
      <c r="G72" s="34" t="s">
        <v>156</v>
      </c>
      <c r="H72" s="35" t="s">
        <v>24</v>
      </c>
    </row>
    <row r="73" spans="2:8" s="3" customFormat="1" ht="49.5" customHeight="1" x14ac:dyDescent="0.35">
      <c r="B73" s="48" t="s">
        <v>103</v>
      </c>
      <c r="C73" s="66">
        <f>+'EVALUATION DES BESOINS'!C99</f>
        <v>0</v>
      </c>
      <c r="D73" s="167"/>
      <c r="E73" s="167"/>
      <c r="F73" s="20">
        <f>+'EVALUATION DES BESOINS'!I99</f>
        <v>0</v>
      </c>
      <c r="G73" s="167"/>
      <c r="H73" s="178"/>
    </row>
    <row r="74" spans="2:8" ht="49.5" customHeight="1" x14ac:dyDescent="0.35">
      <c r="B74" s="48" t="s">
        <v>102</v>
      </c>
      <c r="C74" s="66">
        <f>+'EVALUATION DES BESOINS'!C100</f>
        <v>0</v>
      </c>
      <c r="D74" s="167"/>
      <c r="E74" s="167"/>
      <c r="F74" s="20">
        <f>+'EVALUATION DES BESOINS'!I100</f>
        <v>0</v>
      </c>
      <c r="G74" s="167"/>
      <c r="H74" s="178"/>
    </row>
    <row r="75" spans="2:8" ht="49.5" customHeight="1" thickBot="1" x14ac:dyDescent="0.4">
      <c r="B75" s="49" t="s">
        <v>65</v>
      </c>
      <c r="C75" s="53">
        <f>+'EVALUATION DES BESOINS'!C101</f>
        <v>0</v>
      </c>
      <c r="D75" s="169"/>
      <c r="E75" s="169"/>
      <c r="F75" s="28">
        <f>+'EVALUATION DES BESOINS'!I101</f>
        <v>0</v>
      </c>
      <c r="G75" s="169"/>
      <c r="H75" s="180"/>
    </row>
    <row r="76" spans="2:8" x14ac:dyDescent="0.35">
      <c r="D76" s="67"/>
      <c r="E76" s="67"/>
      <c r="F76" s="71">
        <f>SUM(F73:F75)</f>
        <v>0</v>
      </c>
      <c r="G76" s="71">
        <f>SUM(G73:G75)</f>
        <v>0</v>
      </c>
      <c r="H76" s="67"/>
    </row>
    <row r="77" spans="2:8" s="19" customFormat="1" ht="24" customHeight="1" x14ac:dyDescent="0.35">
      <c r="B77" s="428" t="s">
        <v>84</v>
      </c>
      <c r="C77" s="428"/>
      <c r="D77" s="428"/>
      <c r="E77" s="428"/>
      <c r="F77" s="428"/>
      <c r="G77" s="428"/>
      <c r="H77" s="428"/>
    </row>
    <row r="78" spans="2:8" s="19" customFormat="1" ht="13.5" customHeight="1" x14ac:dyDescent="0.35">
      <c r="B78" s="29"/>
      <c r="C78" s="29"/>
      <c r="D78" s="29"/>
      <c r="E78" s="29"/>
      <c r="F78" s="29"/>
      <c r="G78" s="29"/>
      <c r="H78" s="29"/>
    </row>
    <row r="79" spans="2:8" s="19" customFormat="1" ht="33" customHeight="1" thickBot="1" x14ac:dyDescent="0.4">
      <c r="B79" s="427" t="s">
        <v>68</v>
      </c>
      <c r="C79" s="427"/>
      <c r="D79" s="427"/>
      <c r="E79" s="427"/>
      <c r="F79" s="427"/>
      <c r="G79" s="427"/>
      <c r="H79" s="427"/>
    </row>
    <row r="80" spans="2:8" s="4" customFormat="1" ht="33" customHeight="1" x14ac:dyDescent="0.35">
      <c r="B80" s="31" t="s">
        <v>118</v>
      </c>
      <c r="C80" s="54"/>
      <c r="D80" s="32" t="s">
        <v>18</v>
      </c>
      <c r="E80" s="33" t="s">
        <v>19</v>
      </c>
      <c r="F80" s="32" t="s">
        <v>119</v>
      </c>
      <c r="G80" s="34" t="s">
        <v>156</v>
      </c>
      <c r="H80" s="35" t="s">
        <v>24</v>
      </c>
    </row>
    <row r="81" spans="2:8" s="3" customFormat="1" ht="50.15" customHeight="1" x14ac:dyDescent="0.35">
      <c r="B81" s="438" t="s">
        <v>104</v>
      </c>
      <c r="C81" s="45">
        <f>+'EVALUATION DES BESOINS'!C109</f>
        <v>0</v>
      </c>
      <c r="D81" s="167"/>
      <c r="E81" s="192"/>
      <c r="F81" s="45">
        <f>+'EVALUATION DES BESOINS'!I109</f>
        <v>0</v>
      </c>
      <c r="G81" s="192"/>
      <c r="H81" s="195"/>
    </row>
    <row r="82" spans="2:8" ht="50.15" customHeight="1" x14ac:dyDescent="0.35">
      <c r="B82" s="439"/>
      <c r="C82" s="45">
        <f>+'EVALUATION DES BESOINS'!C110</f>
        <v>0</v>
      </c>
      <c r="D82" s="167"/>
      <c r="E82" s="192"/>
      <c r="F82" s="45">
        <f>+'EVALUATION DES BESOINS'!I110</f>
        <v>0</v>
      </c>
      <c r="G82" s="192"/>
      <c r="H82" s="195"/>
    </row>
    <row r="83" spans="2:8" ht="50.15" customHeight="1" x14ac:dyDescent="0.35">
      <c r="B83" s="439"/>
      <c r="C83" s="45">
        <f>+'EVALUATION DES BESOINS'!C111</f>
        <v>0</v>
      </c>
      <c r="D83" s="167"/>
      <c r="E83" s="193"/>
      <c r="F83" s="45">
        <f>+'EVALUATION DES BESOINS'!I111</f>
        <v>0</v>
      </c>
      <c r="G83" s="193"/>
      <c r="H83" s="196"/>
    </row>
    <row r="84" spans="2:8" ht="50.15" customHeight="1" thickBot="1" x14ac:dyDescent="0.4">
      <c r="B84" s="440"/>
      <c r="C84" s="46">
        <f>+'EVALUATION DES BESOINS'!C112</f>
        <v>0</v>
      </c>
      <c r="D84" s="169"/>
      <c r="E84" s="194"/>
      <c r="F84" s="46">
        <f>+'EVALUATION DES BESOINS'!I112</f>
        <v>0</v>
      </c>
      <c r="G84" s="194"/>
      <c r="H84" s="197"/>
    </row>
    <row r="85" spans="2:8" s="19" customFormat="1" x14ac:dyDescent="0.35">
      <c r="B85" s="30"/>
      <c r="C85" s="30"/>
      <c r="E85" s="23"/>
      <c r="F85" s="70">
        <f>SUM(F81:F84)</f>
        <v>0</v>
      </c>
      <c r="G85" s="70">
        <f>SUM(G81:G84)</f>
        <v>0</v>
      </c>
      <c r="H85" s="23"/>
    </row>
    <row r="86" spans="2:8" s="19" customFormat="1" ht="28.5" customHeight="1" thickBot="1" x14ac:dyDescent="0.4">
      <c r="B86" s="427" t="s">
        <v>100</v>
      </c>
      <c r="C86" s="427"/>
      <c r="D86" s="427"/>
      <c r="E86" s="427"/>
      <c r="F86" s="427"/>
      <c r="G86" s="427"/>
      <c r="H86" s="427"/>
    </row>
    <row r="87" spans="2:8" s="4" customFormat="1" ht="33" customHeight="1" x14ac:dyDescent="0.35">
      <c r="B87" s="31" t="s">
        <v>118</v>
      </c>
      <c r="C87" s="54"/>
      <c r="D87" s="32" t="s">
        <v>18</v>
      </c>
      <c r="E87" s="33" t="s">
        <v>19</v>
      </c>
      <c r="F87" s="32" t="s">
        <v>119</v>
      </c>
      <c r="G87" s="34" t="s">
        <v>156</v>
      </c>
      <c r="H87" s="35" t="s">
        <v>24</v>
      </c>
    </row>
    <row r="88" spans="2:8" s="3" customFormat="1" ht="44.5" customHeight="1" x14ac:dyDescent="0.35">
      <c r="B88" s="438" t="s">
        <v>101</v>
      </c>
      <c r="C88" s="45">
        <f>+'EVALUATION DES BESOINS'!C118</f>
        <v>0</v>
      </c>
      <c r="D88" s="167"/>
      <c r="E88" s="192"/>
      <c r="F88" s="45">
        <f>+'EVALUATION DES BESOINS'!I118</f>
        <v>0</v>
      </c>
      <c r="G88" s="192"/>
      <c r="H88" s="195"/>
    </row>
    <row r="89" spans="2:8" ht="44.5" customHeight="1" x14ac:dyDescent="0.35">
      <c r="B89" s="439"/>
      <c r="C89" s="45">
        <f>+'EVALUATION DES BESOINS'!C119</f>
        <v>0</v>
      </c>
      <c r="D89" s="167"/>
      <c r="E89" s="192"/>
      <c r="F89" s="45">
        <f>+'EVALUATION DES BESOINS'!I119</f>
        <v>0</v>
      </c>
      <c r="G89" s="192"/>
      <c r="H89" s="195"/>
    </row>
    <row r="90" spans="2:8" ht="44.5" customHeight="1" x14ac:dyDescent="0.35">
      <c r="B90" s="439"/>
      <c r="C90" s="45">
        <f>+'EVALUATION DES BESOINS'!C120</f>
        <v>0</v>
      </c>
      <c r="D90" s="167"/>
      <c r="E90" s="193"/>
      <c r="F90" s="45">
        <f>+'EVALUATION DES BESOINS'!I120</f>
        <v>0</v>
      </c>
      <c r="G90" s="193"/>
      <c r="H90" s="196"/>
    </row>
    <row r="91" spans="2:8" ht="44.5" customHeight="1" thickBot="1" x14ac:dyDescent="0.4">
      <c r="B91" s="440"/>
      <c r="C91" s="46">
        <f>+'EVALUATION DES BESOINS'!C121</f>
        <v>0</v>
      </c>
      <c r="D91" s="169"/>
      <c r="E91" s="194"/>
      <c r="F91" s="46">
        <f>+'EVALUATION DES BESOINS'!I121</f>
        <v>0</v>
      </c>
      <c r="G91" s="194"/>
      <c r="H91" s="197"/>
    </row>
    <row r="92" spans="2:8" s="19" customFormat="1" x14ac:dyDescent="0.35">
      <c r="B92" s="30"/>
      <c r="C92" s="30"/>
      <c r="D92" s="18"/>
      <c r="E92" s="18"/>
      <c r="F92" s="73">
        <f>SUM(F88:F91)</f>
        <v>0</v>
      </c>
      <c r="G92" s="73">
        <f>SUM(G88:G91)</f>
        <v>0</v>
      </c>
      <c r="H92" s="18"/>
    </row>
    <row r="93" spans="2:8" s="19" customFormat="1" ht="25.5" customHeight="1" thickBot="1" x14ac:dyDescent="0.4">
      <c r="B93" s="427" t="s">
        <v>85</v>
      </c>
      <c r="C93" s="427"/>
      <c r="D93" s="427"/>
      <c r="E93" s="427"/>
      <c r="F93" s="427"/>
      <c r="G93" s="427"/>
      <c r="H93" s="427"/>
    </row>
    <row r="94" spans="2:8" s="4" customFormat="1" ht="33" customHeight="1" x14ac:dyDescent="0.35">
      <c r="B94" s="31" t="s">
        <v>118</v>
      </c>
      <c r="C94" s="54"/>
      <c r="D94" s="32" t="s">
        <v>18</v>
      </c>
      <c r="E94" s="33" t="s">
        <v>19</v>
      </c>
      <c r="F94" s="32" t="s">
        <v>119</v>
      </c>
      <c r="G94" s="34" t="s">
        <v>156</v>
      </c>
      <c r="H94" s="35" t="s">
        <v>24</v>
      </c>
    </row>
    <row r="95" spans="2:8" s="3" customFormat="1" ht="44.5" customHeight="1" x14ac:dyDescent="0.35">
      <c r="B95" s="438" t="s">
        <v>106</v>
      </c>
      <c r="C95" s="45">
        <f>+'EVALUATION DES BESOINS'!C127</f>
        <v>0</v>
      </c>
      <c r="D95" s="167"/>
      <c r="E95" s="198"/>
      <c r="F95" s="56"/>
      <c r="G95" s="56"/>
      <c r="H95" s="201"/>
    </row>
    <row r="96" spans="2:8" ht="44.5" customHeight="1" x14ac:dyDescent="0.35">
      <c r="B96" s="439"/>
      <c r="C96" s="45">
        <f>+'EVALUATION DES BESOINS'!C128</f>
        <v>0</v>
      </c>
      <c r="D96" s="167"/>
      <c r="E96" s="198"/>
      <c r="F96" s="56"/>
      <c r="G96" s="56"/>
      <c r="H96" s="201"/>
    </row>
    <row r="97" spans="2:8" ht="44.5" customHeight="1" x14ac:dyDescent="0.35">
      <c r="B97" s="439"/>
      <c r="C97" s="45">
        <f>+'EVALUATION DES BESOINS'!C129</f>
        <v>0</v>
      </c>
      <c r="D97" s="167"/>
      <c r="E97" s="199"/>
      <c r="F97" s="69"/>
      <c r="G97" s="69"/>
      <c r="H97" s="202"/>
    </row>
    <row r="98" spans="2:8" ht="44.5" customHeight="1" thickBot="1" x14ac:dyDescent="0.4">
      <c r="B98" s="440"/>
      <c r="C98" s="46">
        <f>+'EVALUATION DES BESOINS'!C130</f>
        <v>0</v>
      </c>
      <c r="D98" s="169"/>
      <c r="E98" s="200"/>
      <c r="F98" s="57"/>
      <c r="G98" s="57"/>
      <c r="H98" s="203"/>
    </row>
    <row r="99" spans="2:8" x14ac:dyDescent="0.35">
      <c r="B99" s="8"/>
      <c r="C99" s="8"/>
      <c r="D99" s="8"/>
      <c r="E99" s="8"/>
      <c r="F99" s="8"/>
      <c r="G99" s="8"/>
      <c r="H99" s="8"/>
    </row>
    <row r="100" spans="2:8" s="19" customFormat="1" ht="21" customHeight="1" thickBot="1" x14ac:dyDescent="0.4">
      <c r="B100" s="426" t="s">
        <v>87</v>
      </c>
      <c r="C100" s="426"/>
      <c r="D100" s="426"/>
      <c r="E100" s="426"/>
      <c r="F100" s="426"/>
      <c r="G100" s="426"/>
      <c r="H100" s="426"/>
    </row>
    <row r="101" spans="2:8" s="19" customFormat="1" ht="32.25" customHeight="1" x14ac:dyDescent="0.35">
      <c r="B101" s="31" t="s">
        <v>118</v>
      </c>
      <c r="C101" s="54"/>
      <c r="D101" s="32" t="s">
        <v>18</v>
      </c>
      <c r="E101" s="33" t="s">
        <v>19</v>
      </c>
      <c r="F101" s="32" t="s">
        <v>119</v>
      </c>
      <c r="G101" s="34" t="s">
        <v>156</v>
      </c>
      <c r="H101" s="35" t="s">
        <v>24</v>
      </c>
    </row>
    <row r="102" spans="2:8" s="19" customFormat="1" ht="44.5" customHeight="1" x14ac:dyDescent="0.35">
      <c r="B102" s="438" t="s">
        <v>105</v>
      </c>
      <c r="C102" s="142">
        <f>+'EVALUATION DES BESOINS'!C134</f>
        <v>0</v>
      </c>
      <c r="D102" s="167"/>
      <c r="E102" s="167"/>
      <c r="F102" s="20">
        <f>+'EVALUATION DES BESOINS'!I134</f>
        <v>0</v>
      </c>
      <c r="G102" s="167"/>
      <c r="H102" s="178"/>
    </row>
    <row r="103" spans="2:8" s="18" customFormat="1" ht="44.5" customHeight="1" x14ac:dyDescent="0.35">
      <c r="B103" s="439"/>
      <c r="C103" s="142">
        <f>+'EVALUATION DES BESOINS'!C135</f>
        <v>0</v>
      </c>
      <c r="D103" s="167"/>
      <c r="E103" s="167"/>
      <c r="F103" s="20">
        <f>+'EVALUATION DES BESOINS'!I135</f>
        <v>0</v>
      </c>
      <c r="G103" s="167"/>
      <c r="H103" s="178"/>
    </row>
    <row r="104" spans="2:8" s="18" customFormat="1" ht="44.5" customHeight="1" x14ac:dyDescent="0.35">
      <c r="B104" s="439"/>
      <c r="C104" s="142">
        <f>+'EVALUATION DES BESOINS'!C136</f>
        <v>0</v>
      </c>
      <c r="D104" s="167"/>
      <c r="E104" s="204"/>
      <c r="F104" s="20">
        <f>+'EVALUATION DES BESOINS'!I136</f>
        <v>0</v>
      </c>
      <c r="G104" s="204"/>
      <c r="H104" s="205"/>
    </row>
    <row r="105" spans="2:8" s="18" customFormat="1" ht="44.5" customHeight="1" thickBot="1" x14ac:dyDescent="0.4">
      <c r="B105" s="440"/>
      <c r="C105" s="28">
        <f>+'EVALUATION DES BESOINS'!C137</f>
        <v>0</v>
      </c>
      <c r="D105" s="169"/>
      <c r="E105" s="169"/>
      <c r="F105" s="28">
        <f>+'EVALUATION DES BESOINS'!I137</f>
        <v>0</v>
      </c>
      <c r="G105" s="169"/>
      <c r="H105" s="180"/>
    </row>
    <row r="106" spans="2:8" x14ac:dyDescent="0.35">
      <c r="E106" s="67"/>
      <c r="F106" s="71">
        <f>SUM(F102:F105)</f>
        <v>0</v>
      </c>
      <c r="G106" s="71">
        <f>SUM(G102:G105)</f>
        <v>0</v>
      </c>
      <c r="H106" s="67"/>
    </row>
    <row r="107" spans="2:8" ht="24" customHeight="1" x14ac:dyDescent="0.35">
      <c r="D107" s="11" t="s">
        <v>15</v>
      </c>
      <c r="E107" s="12"/>
      <c r="F107" s="164">
        <f>+F106+F92+F85+F76+F70+F62+F22+F15</f>
        <v>0</v>
      </c>
      <c r="G107" s="164">
        <f>SUM(G102:G105)+SUM(G88:G91)+SUM(G81:G84)+SUM(G73:G75)+SUM(G66:G69)+SUM(G25:G61)+SUM(G18:G21)+SUM(F12:F14)</f>
        <v>0</v>
      </c>
      <c r="H107" s="9"/>
    </row>
    <row r="108" spans="2:8" ht="24" customHeight="1" x14ac:dyDescent="0.35">
      <c r="D108" s="13" t="s">
        <v>50</v>
      </c>
      <c r="E108" s="14"/>
      <c r="F108" s="165">
        <f>+'EVALUATION DES BESOINS'!I142</f>
        <v>0</v>
      </c>
      <c r="G108" s="236"/>
      <c r="H108" s="10"/>
    </row>
    <row r="109" spans="2:8" ht="24" customHeight="1" x14ac:dyDescent="0.35">
      <c r="D109" s="13" t="s">
        <v>51</v>
      </c>
      <c r="E109" s="14"/>
      <c r="F109" s="165">
        <f>+'EVALUATION DES BESOINS'!I143</f>
        <v>0</v>
      </c>
      <c r="G109" s="212"/>
      <c r="H109" s="10"/>
    </row>
    <row r="110" spans="2:8" ht="24" customHeight="1" x14ac:dyDescent="0.35">
      <c r="D110" s="15" t="s">
        <v>14</v>
      </c>
      <c r="E110" s="16"/>
      <c r="F110" s="74">
        <f>F107-F108-F109</f>
        <v>0</v>
      </c>
      <c r="G110" s="74">
        <f>+G107-G108-G109</f>
        <v>0</v>
      </c>
      <c r="H110" s="9"/>
    </row>
  </sheetData>
  <sheetProtection algorithmName="SHA-512" hashValue="pksU0OHlvDIlJsvTOTcsTn8XIOTsZ/dxtjG2qDs6WEengkqQbRggsfdI+asLq+XoYtqPKP2ZthPevm7EHuFjRg==" saltValue="HQbcfk1w87tTGRyUBjofoQ==" spinCount="100000" sheet="1" formatRows="0" selectLockedCells="1"/>
  <mergeCells count="19">
    <mergeCell ref="B88:B91"/>
    <mergeCell ref="B95:B98"/>
    <mergeCell ref="B102:B105"/>
    <mergeCell ref="B2:H3"/>
    <mergeCell ref="B9:H9"/>
    <mergeCell ref="B100:H100"/>
    <mergeCell ref="B86:H86"/>
    <mergeCell ref="B93:H93"/>
    <mergeCell ref="B77:H77"/>
    <mergeCell ref="B79:H79"/>
    <mergeCell ref="B25:B29"/>
    <mergeCell ref="B30:B35"/>
    <mergeCell ref="B36:B40"/>
    <mergeCell ref="B41:B45"/>
    <mergeCell ref="B46:B51"/>
    <mergeCell ref="B52:B56"/>
    <mergeCell ref="C5:F5"/>
    <mergeCell ref="B57:B61"/>
    <mergeCell ref="B81:B84"/>
  </mergeCells>
  <pageMargins left="0.51181102362204722" right="0.31496062992125984" top="0.74803149606299213" bottom="0.74803149606299213" header="0.31496062992125984" footer="0.31496062992125984"/>
  <pageSetup paperSize="9" scale="32" orientation="portrait" r:id="rId1"/>
  <headerFooter>
    <oddFooter>&amp;L&amp;F&amp;R&amp;A</oddFooter>
  </headerFooter>
  <rowBreaks count="1" manualBreakCount="1">
    <brk id="56"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'Liste déroulante'!$C$1:$C$3</xm:f>
          </x14:formula1>
          <xm:sqref>D15 E67:E68 D18:D21 D65:D71 D73:D76 D81:D84 D88:D91 D95:D99 D102:D105 D25:D61</xm:sqref>
        </x14:dataValidation>
        <x14:dataValidation type="list" allowBlank="1" showInputMessage="1" showErrorMessage="1" xr:uid="{00000000-0002-0000-0500-000001000000}">
          <x14:formula1>
            <xm:f>'Liste déroulante'!$A$1:$A$2</xm:f>
          </x14:formula1>
          <xm:sqref>D12:D14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J22"/>
  <sheetViews>
    <sheetView showGridLines="0" workbookViewId="0">
      <selection activeCell="L12" sqref="L12"/>
    </sheetView>
  </sheetViews>
  <sheetFormatPr baseColWidth="10" defaultRowHeight="14.5" x14ac:dyDescent="0.35"/>
  <cols>
    <col min="1" max="1" width="5.7265625" customWidth="1"/>
    <col min="5" max="5" width="11.453125" customWidth="1"/>
  </cols>
  <sheetData>
    <row r="1" spans="1:10" ht="26" x14ac:dyDescent="0.6">
      <c r="B1" s="254" t="s">
        <v>167</v>
      </c>
    </row>
    <row r="2" spans="1:10" ht="23.5" x14ac:dyDescent="0.55000000000000004">
      <c r="B2" s="253" t="s">
        <v>166</v>
      </c>
    </row>
    <row r="4" spans="1:10" ht="26.15" customHeight="1" x14ac:dyDescent="0.45">
      <c r="A4" s="255" t="s">
        <v>168</v>
      </c>
      <c r="B4" s="252" t="s">
        <v>169</v>
      </c>
    </row>
    <row r="5" spans="1:10" ht="18.5" x14ac:dyDescent="0.45">
      <c r="B5" s="252" t="s">
        <v>170</v>
      </c>
    </row>
    <row r="15" spans="1:10" x14ac:dyDescent="0.35">
      <c r="E15" s="250"/>
      <c r="F15" s="250"/>
      <c r="G15" s="250"/>
      <c r="H15" s="250"/>
      <c r="I15" s="250"/>
      <c r="J15" s="250"/>
    </row>
    <row r="16" spans="1:10" x14ac:dyDescent="0.35">
      <c r="E16" s="250"/>
      <c r="F16" s="250"/>
      <c r="G16" s="250"/>
      <c r="H16" s="250"/>
      <c r="I16" s="250"/>
      <c r="J16" s="250"/>
    </row>
    <row r="17" spans="5:10" x14ac:dyDescent="0.35">
      <c r="E17" s="251"/>
      <c r="F17" s="250"/>
      <c r="G17" s="250"/>
      <c r="H17" s="250"/>
      <c r="I17" s="250"/>
      <c r="J17" s="250"/>
    </row>
    <row r="18" spans="5:10" x14ac:dyDescent="0.35">
      <c r="E18" s="250"/>
      <c r="F18" s="250"/>
      <c r="G18" s="250"/>
      <c r="H18" s="250"/>
      <c r="I18" s="250"/>
      <c r="J18" s="250"/>
    </row>
    <row r="19" spans="5:10" x14ac:dyDescent="0.35">
      <c r="E19" s="441"/>
      <c r="F19" s="441"/>
      <c r="G19" s="441"/>
      <c r="H19" s="441"/>
      <c r="I19" s="441"/>
      <c r="J19" s="250"/>
    </row>
    <row r="20" spans="5:10" x14ac:dyDescent="0.35">
      <c r="E20" s="441"/>
      <c r="F20" s="441"/>
      <c r="G20" s="441"/>
      <c r="H20" s="441"/>
      <c r="I20" s="441"/>
      <c r="J20" s="250"/>
    </row>
    <row r="21" spans="5:10" x14ac:dyDescent="0.35">
      <c r="E21" s="250"/>
    </row>
    <row r="22" spans="5:10" x14ac:dyDescent="0.35">
      <c r="E22" s="250"/>
    </row>
  </sheetData>
  <sheetProtection algorithmName="SHA-512" hashValue="wjoxaIH/C07fvRcI2rc0k01iq6HHNhtdO7lHZWV4XdUmQHzQbgnK2/CbDQogeGDImhQ978dDWEY6HpimEI1bpQ==" saltValue="Du2DL2pL7gbAbeUs0WLWtA==" spinCount="100000" sheet="1" objects="1" scenarios="1"/>
  <mergeCells count="1">
    <mergeCell ref="E19:I20"/>
  </mergeCells>
  <pageMargins left="0.11811023622047245" right="0.1181102362204724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33"/>
  <sheetViews>
    <sheetView topLeftCell="B10" workbookViewId="0">
      <selection activeCell="B25" sqref="B25:B33"/>
    </sheetView>
  </sheetViews>
  <sheetFormatPr baseColWidth="10" defaultColWidth="11.453125" defaultRowHeight="14.5" x14ac:dyDescent="0.35"/>
  <cols>
    <col min="1" max="1" width="113" style="143" customWidth="1"/>
    <col min="2" max="2" width="65" style="143" customWidth="1"/>
    <col min="3" max="16384" width="11.453125" style="143"/>
  </cols>
  <sheetData>
    <row r="1" spans="1:3" x14ac:dyDescent="0.35">
      <c r="A1" s="143" t="s">
        <v>5</v>
      </c>
      <c r="B1" s="143">
        <v>1</v>
      </c>
      <c r="C1" s="143" t="s">
        <v>5</v>
      </c>
    </row>
    <row r="2" spans="1:3" x14ac:dyDescent="0.35">
      <c r="A2" s="143" t="s">
        <v>6</v>
      </c>
      <c r="B2" s="143">
        <v>2</v>
      </c>
      <c r="C2" s="143" t="s">
        <v>6</v>
      </c>
    </row>
    <row r="3" spans="1:3" x14ac:dyDescent="0.35">
      <c r="B3" s="143">
        <v>3</v>
      </c>
      <c r="C3" s="143" t="s">
        <v>20</v>
      </c>
    </row>
    <row r="4" spans="1:3" x14ac:dyDescent="0.35">
      <c r="A4" s="144" t="s">
        <v>7</v>
      </c>
      <c r="B4" s="143">
        <v>4</v>
      </c>
    </row>
    <row r="5" spans="1:3" x14ac:dyDescent="0.35">
      <c r="A5" s="143" t="s">
        <v>16</v>
      </c>
    </row>
    <row r="6" spans="1:3" x14ac:dyDescent="0.35">
      <c r="A6" s="143" t="s">
        <v>8</v>
      </c>
      <c r="B6" s="144" t="s">
        <v>48</v>
      </c>
    </row>
    <row r="7" spans="1:3" x14ac:dyDescent="0.35">
      <c r="A7" s="143" t="s">
        <v>9</v>
      </c>
      <c r="B7" s="143" t="s">
        <v>46</v>
      </c>
    </row>
    <row r="8" spans="1:3" x14ac:dyDescent="0.35">
      <c r="A8" s="143" t="s">
        <v>17</v>
      </c>
      <c r="B8" s="143" t="s">
        <v>47</v>
      </c>
    </row>
    <row r="9" spans="1:3" x14ac:dyDescent="0.35">
      <c r="B9" s="143" t="s">
        <v>33</v>
      </c>
    </row>
    <row r="10" spans="1:3" x14ac:dyDescent="0.35">
      <c r="A10" s="145" t="s">
        <v>11</v>
      </c>
      <c r="B10" s="146"/>
    </row>
    <row r="11" spans="1:3" x14ac:dyDescent="0.35">
      <c r="A11" s="147" t="s">
        <v>12</v>
      </c>
      <c r="B11" s="148"/>
    </row>
    <row r="12" spans="1:3" x14ac:dyDescent="0.35">
      <c r="A12" s="147" t="s">
        <v>21</v>
      </c>
      <c r="B12" s="149" t="s">
        <v>35</v>
      </c>
    </row>
    <row r="13" spans="1:3" x14ac:dyDescent="0.35">
      <c r="A13" s="147"/>
      <c r="B13" s="149" t="s">
        <v>36</v>
      </c>
    </row>
    <row r="14" spans="1:3" x14ac:dyDescent="0.35">
      <c r="A14" s="147" t="s">
        <v>25</v>
      </c>
      <c r="B14" s="149" t="s">
        <v>37</v>
      </c>
    </row>
    <row r="15" spans="1:3" x14ac:dyDescent="0.35">
      <c r="A15" s="147" t="s">
        <v>49</v>
      </c>
      <c r="B15" s="149" t="s">
        <v>38</v>
      </c>
    </row>
    <row r="16" spans="1:3" x14ac:dyDescent="0.35">
      <c r="A16" s="147"/>
      <c r="B16" s="149" t="s">
        <v>39</v>
      </c>
    </row>
    <row r="17" spans="1:2" x14ac:dyDescent="0.35">
      <c r="A17" s="147"/>
      <c r="B17" s="149" t="s">
        <v>40</v>
      </c>
    </row>
    <row r="18" spans="1:2" x14ac:dyDescent="0.35">
      <c r="A18" s="147"/>
      <c r="B18" s="149" t="s">
        <v>41</v>
      </c>
    </row>
    <row r="19" spans="1:2" x14ac:dyDescent="0.35">
      <c r="A19" s="147"/>
      <c r="B19" s="149" t="s">
        <v>42</v>
      </c>
    </row>
    <row r="20" spans="1:2" x14ac:dyDescent="0.35">
      <c r="A20" s="147"/>
      <c r="B20" s="149" t="s">
        <v>43</v>
      </c>
    </row>
    <row r="21" spans="1:2" x14ac:dyDescent="0.35">
      <c r="A21" s="147"/>
      <c r="B21" s="149" t="s">
        <v>44</v>
      </c>
    </row>
    <row r="22" spans="1:2" s="144" customFormat="1" x14ac:dyDescent="0.35">
      <c r="A22" s="143"/>
      <c r="B22" s="149" t="s">
        <v>45</v>
      </c>
    </row>
    <row r="23" spans="1:2" x14ac:dyDescent="0.35">
      <c r="A23" s="145" t="s">
        <v>28</v>
      </c>
      <c r="B23" s="148"/>
    </row>
    <row r="24" spans="1:2" x14ac:dyDescent="0.35">
      <c r="A24" s="147" t="s">
        <v>0</v>
      </c>
    </row>
    <row r="25" spans="1:2" x14ac:dyDescent="0.35">
      <c r="A25" s="147" t="s">
        <v>29</v>
      </c>
      <c r="B25" s="143" t="s">
        <v>90</v>
      </c>
    </row>
    <row r="26" spans="1:2" x14ac:dyDescent="0.35">
      <c r="A26" s="147" t="s">
        <v>30</v>
      </c>
      <c r="B26" s="143" t="s">
        <v>91</v>
      </c>
    </row>
    <row r="27" spans="1:2" x14ac:dyDescent="0.35">
      <c r="A27" s="147" t="s">
        <v>31</v>
      </c>
      <c r="B27" s="143" t="s">
        <v>177</v>
      </c>
    </row>
    <row r="28" spans="1:2" x14ac:dyDescent="0.35">
      <c r="B28" s="143" t="s">
        <v>178</v>
      </c>
    </row>
    <row r="29" spans="1:2" x14ac:dyDescent="0.35">
      <c r="B29" s="143" t="s">
        <v>179</v>
      </c>
    </row>
    <row r="30" spans="1:2" x14ac:dyDescent="0.35">
      <c r="B30" s="143" t="s">
        <v>180</v>
      </c>
    </row>
    <row r="31" spans="1:2" x14ac:dyDescent="0.35">
      <c r="B31" s="143" t="s">
        <v>181</v>
      </c>
    </row>
    <row r="32" spans="1:2" x14ac:dyDescent="0.35">
      <c r="B32" s="143" t="s">
        <v>182</v>
      </c>
    </row>
    <row r="33" spans="2:2" x14ac:dyDescent="0.35">
      <c r="B33" s="143" t="s">
        <v>4</v>
      </c>
    </row>
  </sheetData>
  <hyperlinks>
    <hyperlink ref="B12" r:id="rId1" location="opco1" display="https://www.centre-inffo.fr/site-droit-formation/site-fiches-pratiques/annexes/presentation-des-11-operateurs-de-competences-opco - opco1" xr:uid="{00000000-0004-0000-0700-000000000000}"/>
    <hyperlink ref="B13" r:id="rId2" location="opco2" display="https://www.centre-inffo.fr/site-droit-formation/site-fiches-pratiques/annexes/presentation-des-11-operateurs-de-competences-opco - opco2" xr:uid="{00000000-0004-0000-0700-000001000000}"/>
    <hyperlink ref="B14" r:id="rId3" location="opco3" display="https://www.centre-inffo.fr/site-droit-formation/site-fiches-pratiques/annexes/presentation-des-11-operateurs-de-competences-opco - opco3" xr:uid="{00000000-0004-0000-0700-000002000000}"/>
    <hyperlink ref="B15" r:id="rId4" location="opco4" display="https://www.centre-inffo.fr/site-droit-formation/site-fiches-pratiques/annexes/presentation-des-11-operateurs-de-competences-opco - opco4" xr:uid="{00000000-0004-0000-0700-000003000000}"/>
    <hyperlink ref="B16" r:id="rId5" location="opco5" display="https://www.centre-inffo.fr/site-droit-formation/site-fiches-pratiques/annexes/presentation-des-11-operateurs-de-competences-opco - opco5" xr:uid="{00000000-0004-0000-0700-000004000000}"/>
    <hyperlink ref="B17" r:id="rId6" location="opco6" display="https://www.centre-inffo.fr/site-droit-formation/site-fiches-pratiques/annexes/presentation-des-11-operateurs-de-competences-opco - opco6" xr:uid="{00000000-0004-0000-0700-000005000000}"/>
    <hyperlink ref="B18" r:id="rId7" location="opco7" display="https://www.centre-inffo.fr/site-droit-formation/site-fiches-pratiques/annexes/presentation-des-11-operateurs-de-competences-opco - opco7" xr:uid="{00000000-0004-0000-0700-000006000000}"/>
    <hyperlink ref="B19" r:id="rId8" location="opco8" display="https://www.centre-inffo.fr/site-droit-formation/site-fiches-pratiques/annexes/presentation-des-11-operateurs-de-competences-opco - opco8" xr:uid="{00000000-0004-0000-0700-000007000000}"/>
    <hyperlink ref="B20" r:id="rId9" location="opco9" display="https://www.centre-inffo.fr/site-droit-formation/site-fiches-pratiques/annexes/presentation-des-11-operateurs-de-competences-opco - opco9" xr:uid="{00000000-0004-0000-0700-000008000000}"/>
    <hyperlink ref="B21" r:id="rId10" location="opco10" display="https://www.centre-inffo.fr/site-droit-formation/site-fiches-pratiques/annexes/presentation-des-11-operateurs-de-competences-opco - opco10" xr:uid="{00000000-0004-0000-0700-000009000000}"/>
    <hyperlink ref="B22" r:id="rId11" location="opco11" display="https://www.centre-inffo.fr/site-droit-formation/site-fiches-pratiques/annexes/presentation-des-11-operateurs-de-competences-opco - opco11" xr:uid="{00000000-0004-0000-0700-00000A000000}"/>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PRESENTATION</vt:lpstr>
      <vt:lpstr>CONTEXTE DE LA DEMANDE</vt:lpstr>
      <vt:lpstr>EVALUATION DES BESOINS</vt:lpstr>
      <vt:lpstr>GRILLE 6 MODULES OPCO</vt:lpstr>
      <vt:lpstr>PLAN DE FINANCEMENT 2ASF</vt:lpstr>
      <vt:lpstr>REALISATIONS</vt:lpstr>
      <vt:lpstr>PROCESS</vt:lpstr>
      <vt:lpstr>Liste déroulante</vt:lpstr>
      <vt:lpstr>'EVALUATION DES BESOINS'!Zone_d_impression</vt:lpstr>
      <vt:lpstr>'GRILLE 6 MODULES OPCO'!Zone_d_impression</vt:lpstr>
      <vt:lpstr>REALISATIONS!Zone_d_impression</vt:lpstr>
    </vt:vector>
  </TitlesOfParts>
  <Company>AGEFIPH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Borgies</dc:creator>
  <cp:lastModifiedBy>Béatrix</cp:lastModifiedBy>
  <cp:lastPrinted>2023-09-05T15:45:30Z</cp:lastPrinted>
  <dcterms:created xsi:type="dcterms:W3CDTF">2020-09-23T13:03:15Z</dcterms:created>
  <dcterms:modified xsi:type="dcterms:W3CDTF">2026-03-12T22:55:21Z</dcterms:modified>
</cp:coreProperties>
</file>